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filterPrivacy="1"/>
  <xr:revisionPtr revIDLastSave="0" documentId="13_ncr:1_{4FBDD1EC-298F-4912-88FF-BCC1A6EABA03}" xr6:coauthVersionLast="36" xr6:coauthVersionMax="36" xr10:uidLastSave="{00000000-0000-0000-0000-000000000000}"/>
  <bookViews>
    <workbookView xWindow="28680" yWindow="-120" windowWidth="29040" windowHeight="15840" tabRatio="878" activeTab="15" xr2:uid="{00000000-000D-0000-FFFF-FFFF00000000}"/>
  </bookViews>
  <sheets>
    <sheet name="Руководство" sheetId="19" r:id="rId1"/>
    <sheet name="Ф1иФ2" sheetId="2" r:id="rId2"/>
    <sheet name="ДП" sheetId="6" r:id="rId3"/>
    <sheet name="Кредитный портфель" sheetId="7" r:id="rId4"/>
    <sheet name="Графики погашения" sheetId="8" r:id="rId5"/>
    <sheet name="Выданные поручительства" sheetId="9" r:id="rId6"/>
    <sheet name="Выданные векселя" sheetId="10" r:id="rId7"/>
    <sheet name="Судебные иски" sheetId="11" r:id="rId8"/>
    <sheet name="1170" sheetId="12" r:id="rId9"/>
    <sheet name="1240" sheetId="13" r:id="rId10"/>
    <sheet name="1230" sheetId="14" r:id="rId11"/>
    <sheet name="1520" sheetId="15" r:id="rId12"/>
    <sheet name="1410" sheetId="16" r:id="rId13"/>
    <sheet name="1510" sheetId="17" r:id="rId14"/>
    <sheet name="2120" sheetId="18" r:id="rId15"/>
    <sheet name="Справочник" sheetId="20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9" l="1"/>
  <c r="B19" i="19"/>
  <c r="C18" i="19"/>
  <c r="C8" i="19"/>
  <c r="L8" i="19" s="1"/>
  <c r="D15" i="19"/>
  <c r="B17" i="19"/>
  <c r="D14" i="19"/>
  <c r="D13" i="19"/>
  <c r="D12" i="19"/>
  <c r="D11" i="19"/>
  <c r="H16" i="19"/>
  <c r="G16" i="19"/>
  <c r="F16" i="19"/>
  <c r="E16" i="19"/>
  <c r="D16" i="19"/>
  <c r="D10" i="19"/>
  <c r="E10" i="19"/>
  <c r="F10" i="19"/>
  <c r="G10" i="19"/>
  <c r="H10" i="19"/>
  <c r="E9" i="19"/>
  <c r="F9" i="19"/>
  <c r="G9" i="19"/>
  <c r="H9" i="19"/>
  <c r="D9" i="19"/>
  <c r="D8" i="19"/>
  <c r="M8" i="19" s="1"/>
  <c r="B8" i="19"/>
  <c r="K8" i="19" s="1"/>
  <c r="E8" i="19" l="1"/>
  <c r="F8" i="19" s="1"/>
  <c r="G8" i="19" s="1"/>
  <c r="N8" i="19" l="1"/>
  <c r="O8" i="19"/>
  <c r="H8" i="19"/>
  <c r="Q8" i="19" s="1"/>
  <c r="P8" i="19"/>
  <c r="G16" i="17" l="1"/>
  <c r="G16" i="16"/>
  <c r="G16" i="15"/>
  <c r="G16" i="14"/>
  <c r="G16" i="13"/>
  <c r="G16" i="12"/>
  <c r="E25" i="11"/>
  <c r="H12" i="10"/>
  <c r="I10" i="9"/>
  <c r="F21" i="7"/>
  <c r="C21" i="7"/>
  <c r="E29" i="6" l="1"/>
  <c r="R18" i="6"/>
  <c r="D27" i="2"/>
  <c r="H27" i="2" l="1"/>
  <c r="Q68" i="6" l="1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R67" i="6"/>
  <c r="A67" i="6"/>
  <c r="R66" i="6"/>
  <c r="A66" i="6"/>
  <c r="R65" i="6"/>
  <c r="A65" i="6"/>
  <c r="R64" i="6"/>
  <c r="A64" i="6"/>
  <c r="R63" i="6"/>
  <c r="A63" i="6"/>
  <c r="R62" i="6"/>
  <c r="A62" i="6"/>
  <c r="R61" i="6"/>
  <c r="A61" i="6"/>
  <c r="R60" i="6"/>
  <c r="A60" i="6"/>
  <c r="R59" i="6"/>
  <c r="A59" i="6"/>
  <c r="R58" i="6"/>
  <c r="A58" i="6"/>
  <c r="R57" i="6"/>
  <c r="A57" i="6"/>
  <c r="R56" i="6"/>
  <c r="S56" i="6" s="1"/>
  <c r="A56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R54" i="6"/>
  <c r="R53" i="6"/>
  <c r="R52" i="6"/>
  <c r="R51" i="6"/>
  <c r="R50" i="6"/>
  <c r="R49" i="6"/>
  <c r="R48" i="6"/>
  <c r="R47" i="6"/>
  <c r="R46" i="6"/>
  <c r="R45" i="6"/>
  <c r="R44" i="6"/>
  <c r="R43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R41" i="6"/>
  <c r="R40" i="6"/>
  <c r="R39" i="6"/>
  <c r="R38" i="6"/>
  <c r="R37" i="6"/>
  <c r="R36" i="6"/>
  <c r="R35" i="6"/>
  <c r="R34" i="6"/>
  <c r="R33" i="6"/>
  <c r="R32" i="6"/>
  <c r="R31" i="6"/>
  <c r="R30" i="6"/>
  <c r="Q29" i="6"/>
  <c r="P29" i="6"/>
  <c r="O29" i="6"/>
  <c r="N29" i="6"/>
  <c r="M29" i="6"/>
  <c r="L29" i="6"/>
  <c r="K29" i="6"/>
  <c r="J29" i="6"/>
  <c r="I29" i="6"/>
  <c r="H29" i="6"/>
  <c r="G29" i="6"/>
  <c r="F29" i="6"/>
  <c r="D29" i="6"/>
  <c r="C29" i="6"/>
  <c r="R28" i="6"/>
  <c r="R27" i="6"/>
  <c r="R26" i="6"/>
  <c r="R25" i="6"/>
  <c r="R24" i="6"/>
  <c r="R23" i="6"/>
  <c r="R22" i="6"/>
  <c r="R21" i="6"/>
  <c r="R20" i="6"/>
  <c r="R19" i="6"/>
  <c r="R17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R15" i="6"/>
  <c r="R14" i="6"/>
  <c r="R13" i="6"/>
  <c r="R12" i="6"/>
  <c r="R11" i="6"/>
  <c r="R10" i="6"/>
  <c r="R9" i="6"/>
  <c r="R8" i="6"/>
  <c r="R7" i="6"/>
  <c r="R6" i="6"/>
  <c r="R5" i="6"/>
  <c r="R4" i="6"/>
  <c r="S62" i="6" l="1"/>
  <c r="S25" i="6"/>
  <c r="S35" i="6"/>
  <c r="S63" i="6"/>
  <c r="S9" i="6"/>
  <c r="S51" i="6"/>
  <c r="S17" i="6"/>
  <c r="S43" i="6"/>
  <c r="S66" i="6"/>
  <c r="S5" i="6"/>
  <c r="S12" i="6"/>
  <c r="S20" i="6"/>
  <c r="S28" i="6"/>
  <c r="S31" i="6"/>
  <c r="S38" i="6"/>
  <c r="S46" i="6"/>
  <c r="S54" i="6"/>
  <c r="S57" i="6"/>
  <c r="S58" i="6"/>
  <c r="S10" i="6"/>
  <c r="S13" i="6"/>
  <c r="S18" i="6"/>
  <c r="S21" i="6"/>
  <c r="S26" i="6"/>
  <c r="S36" i="6"/>
  <c r="S39" i="6"/>
  <c r="S44" i="6"/>
  <c r="S47" i="6"/>
  <c r="S52" i="6"/>
  <c r="S65" i="6"/>
  <c r="S8" i="6"/>
  <c r="S14" i="6"/>
  <c r="S22" i="6"/>
  <c r="S24" i="6"/>
  <c r="S32" i="6"/>
  <c r="S34" i="6"/>
  <c r="S40" i="6"/>
  <c r="S48" i="6"/>
  <c r="S50" i="6"/>
  <c r="R68" i="6"/>
  <c r="S59" i="6"/>
  <c r="S61" i="6"/>
  <c r="S67" i="6"/>
  <c r="S6" i="6"/>
  <c r="S7" i="6"/>
  <c r="S11" i="6"/>
  <c r="S15" i="6"/>
  <c r="D69" i="6"/>
  <c r="F69" i="6"/>
  <c r="H69" i="6"/>
  <c r="J69" i="6"/>
  <c r="L69" i="6"/>
  <c r="N69" i="6"/>
  <c r="P69" i="6"/>
  <c r="R16" i="6"/>
  <c r="R29" i="6"/>
  <c r="S19" i="6"/>
  <c r="S23" i="6"/>
  <c r="S27" i="6"/>
  <c r="S30" i="6"/>
  <c r="S33" i="6"/>
  <c r="S37" i="6"/>
  <c r="S41" i="6"/>
  <c r="R42" i="6"/>
  <c r="R55" i="6"/>
  <c r="S45" i="6"/>
  <c r="S49" i="6"/>
  <c r="S53" i="6"/>
  <c r="C69" i="6"/>
  <c r="E69" i="6"/>
  <c r="G69" i="6"/>
  <c r="I69" i="6"/>
  <c r="K69" i="6"/>
  <c r="M69" i="6"/>
  <c r="O69" i="6"/>
  <c r="Q69" i="6"/>
  <c r="S60" i="6"/>
  <c r="S64" i="6"/>
  <c r="S29" i="6" l="1"/>
  <c r="S55" i="6"/>
  <c r="S68" i="6"/>
  <c r="S16" i="6"/>
  <c r="S42" i="6"/>
  <c r="R69" i="6"/>
  <c r="D54" i="2" l="1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C54" i="2"/>
  <c r="S36" i="2"/>
  <c r="S42" i="2"/>
  <c r="S49" i="2"/>
  <c r="E36" i="2" l="1"/>
  <c r="AD58" i="2"/>
  <c r="AD62" i="2" s="1"/>
  <c r="AC58" i="2"/>
  <c r="AC59" i="2" s="1"/>
  <c r="AB58" i="2"/>
  <c r="AB62" i="2" s="1"/>
  <c r="AA58" i="2"/>
  <c r="AA62" i="2" s="1"/>
  <c r="Z58" i="2"/>
  <c r="Z62" i="2" s="1"/>
  <c r="Y58" i="2"/>
  <c r="Y62" i="2" s="1"/>
  <c r="X58" i="2"/>
  <c r="X62" i="2" s="1"/>
  <c r="W58" i="2"/>
  <c r="W62" i="2" s="1"/>
  <c r="V58" i="2"/>
  <c r="V62" i="2" s="1"/>
  <c r="U58" i="2"/>
  <c r="U59" i="2" s="1"/>
  <c r="T58" i="2"/>
  <c r="T62" i="2" s="1"/>
  <c r="S58" i="2"/>
  <c r="S62" i="2" s="1"/>
  <c r="O58" i="2"/>
  <c r="O62" i="2" s="1"/>
  <c r="K58" i="2"/>
  <c r="K62" i="2" s="1"/>
  <c r="G58" i="2"/>
  <c r="G62" i="2" s="1"/>
  <c r="AD49" i="2"/>
  <c r="AC49" i="2"/>
  <c r="AB49" i="2"/>
  <c r="AA49" i="2"/>
  <c r="Z49" i="2"/>
  <c r="Y49" i="2"/>
  <c r="X49" i="2"/>
  <c r="W49" i="2"/>
  <c r="V49" i="2"/>
  <c r="U49" i="2"/>
  <c r="T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AD42" i="2"/>
  <c r="AC42" i="2"/>
  <c r="AB42" i="2"/>
  <c r="AA42" i="2"/>
  <c r="Z42" i="2"/>
  <c r="Y42" i="2"/>
  <c r="X42" i="2"/>
  <c r="W42" i="2"/>
  <c r="V42" i="2"/>
  <c r="U42" i="2"/>
  <c r="T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AD36" i="2"/>
  <c r="AC36" i="2"/>
  <c r="AB36" i="2"/>
  <c r="AA36" i="2"/>
  <c r="Z36" i="2"/>
  <c r="Y36" i="2"/>
  <c r="X36" i="2"/>
  <c r="W36" i="2"/>
  <c r="V36" i="2"/>
  <c r="U36" i="2"/>
  <c r="T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S27" i="2"/>
  <c r="R27" i="2"/>
  <c r="Q27" i="2"/>
  <c r="P27" i="2"/>
  <c r="O27" i="2"/>
  <c r="N27" i="2"/>
  <c r="M27" i="2"/>
  <c r="L27" i="2"/>
  <c r="K27" i="2"/>
  <c r="J27" i="2"/>
  <c r="I27" i="2"/>
  <c r="G27" i="2"/>
  <c r="F27" i="2"/>
  <c r="E27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49" i="2"/>
  <c r="D42" i="2"/>
  <c r="D36" i="2"/>
  <c r="D18" i="2"/>
  <c r="C58" i="2"/>
  <c r="C59" i="2" s="1"/>
  <c r="C49" i="2"/>
  <c r="C42" i="2"/>
  <c r="C36" i="2"/>
  <c r="C27" i="2"/>
  <c r="C18" i="2"/>
  <c r="AC27" i="2" l="1"/>
  <c r="AC28" i="2" s="1"/>
  <c r="AC52" i="2" s="1"/>
  <c r="I58" i="2"/>
  <c r="I62" i="2" s="1"/>
  <c r="I63" i="2" s="1"/>
  <c r="Y27" i="2"/>
  <c r="Y28" i="2" s="1"/>
  <c r="Y52" i="2" s="1"/>
  <c r="Z27" i="2"/>
  <c r="Z28" i="2" s="1"/>
  <c r="Z52" i="2" s="1"/>
  <c r="W27" i="2"/>
  <c r="W28" i="2" s="1"/>
  <c r="W52" i="2" s="1"/>
  <c r="AA27" i="2"/>
  <c r="U27" i="2"/>
  <c r="U28" i="2" s="1"/>
  <c r="U52" i="2" s="1"/>
  <c r="V27" i="2"/>
  <c r="V28" i="2" s="1"/>
  <c r="V52" i="2" s="1"/>
  <c r="AD27" i="2"/>
  <c r="AD28" i="2" s="1"/>
  <c r="AD52" i="2" s="1"/>
  <c r="T27" i="2"/>
  <c r="T28" i="2" s="1"/>
  <c r="T52" i="2" s="1"/>
  <c r="X27" i="2"/>
  <c r="X28" i="2" s="1"/>
  <c r="X52" i="2" s="1"/>
  <c r="AB27" i="2"/>
  <c r="AB28" i="2" s="1"/>
  <c r="AB52" i="2" s="1"/>
  <c r="D58" i="2"/>
  <c r="D62" i="2" s="1"/>
  <c r="D69" i="2" s="1"/>
  <c r="D75" i="2" s="1"/>
  <c r="L58" i="2"/>
  <c r="L62" i="2" s="1"/>
  <c r="L69" i="2" s="1"/>
  <c r="E58" i="2"/>
  <c r="E59" i="2" s="1"/>
  <c r="H58" i="2"/>
  <c r="H62" i="2" s="1"/>
  <c r="H69" i="2" s="1"/>
  <c r="P58" i="2"/>
  <c r="P62" i="2" s="1"/>
  <c r="P69" i="2" s="1"/>
  <c r="Q58" i="2"/>
  <c r="Q59" i="2" s="1"/>
  <c r="R58" i="2"/>
  <c r="R62" i="2" s="1"/>
  <c r="R63" i="2" s="1"/>
  <c r="J58" i="2"/>
  <c r="J62" i="2" s="1"/>
  <c r="J63" i="2" s="1"/>
  <c r="U50" i="2"/>
  <c r="U2" i="2" s="1"/>
  <c r="AC62" i="2"/>
  <c r="AC69" i="2" s="1"/>
  <c r="D50" i="2"/>
  <c r="D2" i="2" s="1"/>
  <c r="C28" i="2"/>
  <c r="C52" i="2" s="1"/>
  <c r="N28" i="2"/>
  <c r="N52" i="2" s="1"/>
  <c r="C50" i="2"/>
  <c r="C2" i="2" s="1"/>
  <c r="C62" i="2"/>
  <c r="C69" i="2" s="1"/>
  <c r="G28" i="2"/>
  <c r="G52" i="2" s="1"/>
  <c r="K28" i="2"/>
  <c r="K52" i="2" s="1"/>
  <c r="O28" i="2"/>
  <c r="S28" i="2"/>
  <c r="S52" i="2" s="1"/>
  <c r="AA28" i="2"/>
  <c r="AA52" i="2" s="1"/>
  <c r="Y59" i="2"/>
  <c r="F28" i="2"/>
  <c r="F52" i="2" s="1"/>
  <c r="R28" i="2"/>
  <c r="R52" i="2" s="1"/>
  <c r="H28" i="2"/>
  <c r="H52" i="2" s="1"/>
  <c r="P28" i="2"/>
  <c r="P52" i="2" s="1"/>
  <c r="J28" i="2"/>
  <c r="J52" i="2" s="1"/>
  <c r="L28" i="2"/>
  <c r="L52" i="2" s="1"/>
  <c r="D28" i="2"/>
  <c r="E28" i="2"/>
  <c r="I28" i="2"/>
  <c r="I52" i="2" s="1"/>
  <c r="M28" i="2"/>
  <c r="M52" i="2" s="1"/>
  <c r="Q28" i="2"/>
  <c r="Q52" i="2" s="1"/>
  <c r="Y69" i="2"/>
  <c r="Y63" i="2"/>
  <c r="Z69" i="2"/>
  <c r="Z63" i="2"/>
  <c r="AD69" i="2"/>
  <c r="AD63" i="2"/>
  <c r="G69" i="2"/>
  <c r="G63" i="2"/>
  <c r="K69" i="2"/>
  <c r="K63" i="2"/>
  <c r="S69" i="2"/>
  <c r="S63" i="2"/>
  <c r="AA69" i="2"/>
  <c r="AA63" i="2"/>
  <c r="O69" i="2"/>
  <c r="O63" i="2"/>
  <c r="W69" i="2"/>
  <c r="W63" i="2"/>
  <c r="T69" i="2"/>
  <c r="T63" i="2"/>
  <c r="X69" i="2"/>
  <c r="X63" i="2"/>
  <c r="AB69" i="2"/>
  <c r="AB63" i="2"/>
  <c r="E62" i="2"/>
  <c r="U62" i="2"/>
  <c r="V69" i="2"/>
  <c r="V63" i="2"/>
  <c r="V59" i="2"/>
  <c r="Z59" i="2"/>
  <c r="AD59" i="2"/>
  <c r="G59" i="2"/>
  <c r="K59" i="2"/>
  <c r="O59" i="2"/>
  <c r="S59" i="2"/>
  <c r="W59" i="2"/>
  <c r="AA59" i="2"/>
  <c r="T59" i="2"/>
  <c r="X59" i="2"/>
  <c r="AB59" i="2"/>
  <c r="I50" i="2"/>
  <c r="Q50" i="2"/>
  <c r="Q2" i="2" s="1"/>
  <c r="Y50" i="2"/>
  <c r="F50" i="2"/>
  <c r="J50" i="2"/>
  <c r="N50" i="2"/>
  <c r="R50" i="2"/>
  <c r="V50" i="2"/>
  <c r="Z50" i="2"/>
  <c r="AD50" i="2"/>
  <c r="G50" i="2"/>
  <c r="K50" i="2"/>
  <c r="O50" i="2"/>
  <c r="O2" i="2" s="1"/>
  <c r="S50" i="2"/>
  <c r="W50" i="2"/>
  <c r="AA50" i="2"/>
  <c r="E50" i="2"/>
  <c r="E2" i="2" s="1"/>
  <c r="M50" i="2"/>
  <c r="AC50" i="2"/>
  <c r="H50" i="2"/>
  <c r="L50" i="2"/>
  <c r="P50" i="2"/>
  <c r="T50" i="2"/>
  <c r="T2" i="2" s="1"/>
  <c r="X50" i="2"/>
  <c r="X2" i="2" s="1"/>
  <c r="AB50" i="2"/>
  <c r="D63" i="2" l="1"/>
  <c r="P63" i="2"/>
  <c r="D59" i="2"/>
  <c r="L59" i="2"/>
  <c r="L63" i="2"/>
  <c r="E52" i="2"/>
  <c r="C75" i="2"/>
  <c r="C63" i="2"/>
  <c r="H59" i="2"/>
  <c r="F58" i="2"/>
  <c r="F62" i="2" s="1"/>
  <c r="Q62" i="2"/>
  <c r="Q69" i="2" s="1"/>
  <c r="J69" i="2"/>
  <c r="J75" i="2" s="1"/>
  <c r="J2" i="2"/>
  <c r="H75" i="2"/>
  <c r="L75" i="2"/>
  <c r="W75" i="2"/>
  <c r="AC75" i="2"/>
  <c r="S75" i="2"/>
  <c r="Z75" i="2"/>
  <c r="AB75" i="2"/>
  <c r="T75" i="2"/>
  <c r="H63" i="2"/>
  <c r="AA75" i="2"/>
  <c r="K75" i="2"/>
  <c r="AD75" i="2"/>
  <c r="V75" i="2"/>
  <c r="X75" i="2"/>
  <c r="G75" i="2"/>
  <c r="O75" i="2"/>
  <c r="Y75" i="2"/>
  <c r="P75" i="2"/>
  <c r="R2" i="2"/>
  <c r="AC63" i="2"/>
  <c r="R69" i="2"/>
  <c r="N58" i="2"/>
  <c r="P59" i="2"/>
  <c r="R59" i="2"/>
  <c r="M58" i="2"/>
  <c r="J59" i="2"/>
  <c r="I69" i="2"/>
  <c r="D51" i="2"/>
  <c r="I59" i="2"/>
  <c r="U51" i="2"/>
  <c r="Q51" i="2"/>
  <c r="AC51" i="2"/>
  <c r="AC2" i="2"/>
  <c r="V51" i="2"/>
  <c r="V2" i="2"/>
  <c r="P51" i="2"/>
  <c r="P2" i="2"/>
  <c r="M51" i="2"/>
  <c r="M2" i="2"/>
  <c r="W51" i="2"/>
  <c r="W2" i="2"/>
  <c r="G51" i="2"/>
  <c r="G2" i="2"/>
  <c r="X51" i="2"/>
  <c r="O51" i="2"/>
  <c r="K51" i="2"/>
  <c r="K2" i="2"/>
  <c r="AB51" i="2"/>
  <c r="AB2" i="2"/>
  <c r="L51" i="2"/>
  <c r="L2" i="2"/>
  <c r="S51" i="2"/>
  <c r="S2" i="2"/>
  <c r="AD51" i="2"/>
  <c r="AD2" i="2"/>
  <c r="N51" i="2"/>
  <c r="N2" i="2"/>
  <c r="Y51" i="2"/>
  <c r="Y2" i="2"/>
  <c r="AA51" i="2"/>
  <c r="AA2" i="2"/>
  <c r="F51" i="2"/>
  <c r="F2" i="2"/>
  <c r="I51" i="2"/>
  <c r="I2" i="2"/>
  <c r="H51" i="2"/>
  <c r="H2" i="2"/>
  <c r="Z51" i="2"/>
  <c r="Z2" i="2"/>
  <c r="C51" i="2"/>
  <c r="D52" i="2"/>
  <c r="R51" i="2"/>
  <c r="E51" i="2"/>
  <c r="O52" i="2"/>
  <c r="J51" i="2"/>
  <c r="T51" i="2"/>
  <c r="U69" i="2"/>
  <c r="U63" i="2"/>
  <c r="Q63" i="2"/>
  <c r="E69" i="2"/>
  <c r="E63" i="2"/>
  <c r="F59" i="2" l="1"/>
  <c r="U75" i="2"/>
  <c r="I75" i="2"/>
  <c r="E75" i="2"/>
  <c r="Q75" i="2"/>
  <c r="R75" i="2"/>
  <c r="N62" i="2"/>
  <c r="N59" i="2"/>
  <c r="M62" i="2"/>
  <c r="M59" i="2"/>
  <c r="F69" i="2" l="1"/>
  <c r="F63" i="2"/>
  <c r="N69" i="2"/>
  <c r="N63" i="2"/>
  <c r="M69" i="2"/>
  <c r="M63" i="2"/>
  <c r="F75" i="2" l="1"/>
  <c r="M75" i="2"/>
  <c r="N7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7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  <comment ref="G18" authorId="0" shapeId="0" xr:uid="{00000000-0006-0000-08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7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  <comment ref="G18" authorId="0" shapeId="0" xr:uid="{00000000-0006-0000-09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7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  <comment ref="G18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7" authorId="0" shapeId="0" xr:uid="{00000000-0006-0000-0B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7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7" authorId="0" shapeId="0" xr:uid="{00000000-0006-0000-0D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цифра из расшифровки, представленной Заёмщиком!</t>
        </r>
      </text>
    </comment>
  </commentList>
</comments>
</file>

<file path=xl/sharedStrings.xml><?xml version="1.0" encoding="utf-8"?>
<sst xmlns="http://schemas.openxmlformats.org/spreadsheetml/2006/main" count="405" uniqueCount="217">
  <si>
    <t>Период (квартал)</t>
  </si>
  <si>
    <t>ед. изм.</t>
  </si>
  <si>
    <t>тыс. руб.</t>
  </si>
  <si>
    <t>БАЛАНС</t>
  </si>
  <si>
    <t>Наименование показателя</t>
  </si>
  <si>
    <t>Код</t>
  </si>
  <si>
    <t>АКТИВ</t>
  </si>
  <si>
    <t>1. ВНЕОБОРОТНЫЕ АКТИВЫ</t>
  </si>
  <si>
    <t>Нематериальные активы</t>
  </si>
  <si>
    <t>Нематериальные поисковые активы</t>
  </si>
  <si>
    <t>Материальные поисковые активы</t>
  </si>
  <si>
    <t>Основные средства</t>
  </si>
  <si>
    <t>Доходные вложения в материальные ценности</t>
  </si>
  <si>
    <t>Финансовые вложения</t>
  </si>
  <si>
    <t>Отложенные налоговые активы</t>
  </si>
  <si>
    <t>Прочие внеоборотные активы</t>
  </si>
  <si>
    <t>ИТОГО ПО РАЗДЕЛУ 1</t>
  </si>
  <si>
    <t>2. ОБОРОТНЫЕ АКТИВЫ</t>
  </si>
  <si>
    <t>Запасы</t>
  </si>
  <si>
    <t>НДС по приобретенным ценностям</t>
  </si>
  <si>
    <t>Финансовые вложения (за исключением денежных эквивалентов)</t>
  </si>
  <si>
    <t>Денежные средства и денежные эквиваленты</t>
  </si>
  <si>
    <t>Прочие оборотные активы</t>
  </si>
  <si>
    <t>ИТОГО ПО РАЗДЕЛУ 2</t>
  </si>
  <si>
    <t>3. КАПИТАЛ И РЕЗЕРВЫ</t>
  </si>
  <si>
    <t>Уставный капитал (складочный капитал ...)</t>
  </si>
  <si>
    <t>Собственные акции, выкупленные у акционеров</t>
  </si>
  <si>
    <t>Переоценка внеоборотных активов</t>
  </si>
  <si>
    <t>Добавочнй капитла (без переоценки)</t>
  </si>
  <si>
    <t>Резервный капитал</t>
  </si>
  <si>
    <t>Нераспределенная прибыль (непокрытый убыток)</t>
  </si>
  <si>
    <t>ИТОГО ПО РАЗДЕЛУ 3</t>
  </si>
  <si>
    <t>4. ДОЛГОСРОЧНЫЕ ОБЯЗАТЕЛЬСТВА</t>
  </si>
  <si>
    <t>Отлженные налоговые обязательства</t>
  </si>
  <si>
    <t>Оценочные обязательства</t>
  </si>
  <si>
    <t>Прочие обязательства</t>
  </si>
  <si>
    <t>ИТОГО ПО РАЗДЕЛУ 4</t>
  </si>
  <si>
    <t>5. КРАТКОСРОЧНЫЕ ОБЯЗАТЕЛЬСТВА</t>
  </si>
  <si>
    <t>Кредиторская задолженность</t>
  </si>
  <si>
    <t>Доходы будущих периодов</t>
  </si>
  <si>
    <t>ИТОГО ПО РАЗДЕЛУ 5</t>
  </si>
  <si>
    <t>Сбалансированность</t>
  </si>
  <si>
    <t>Net assets/Total assest</t>
  </si>
  <si>
    <t>Выручка</t>
  </si>
  <si>
    <t>Валовая прибыль (убыток)</t>
  </si>
  <si>
    <t>Валовая рентабельность</t>
  </si>
  <si>
    <t>Коммерческие расходы</t>
  </si>
  <si>
    <t>Управленческие расходы</t>
  </si>
  <si>
    <t>Прибыль (убыток) от продаж</t>
  </si>
  <si>
    <t>Рентабельность продаж</t>
  </si>
  <si>
    <t>Доходы от участия в других организация</t>
  </si>
  <si>
    <t>Проценты к получению</t>
  </si>
  <si>
    <t>Проценты к уплате</t>
  </si>
  <si>
    <t>Прочие доходы</t>
  </si>
  <si>
    <t>Прочие расходы</t>
  </si>
  <si>
    <t>Прибыль (убыток) до налогообложения</t>
  </si>
  <si>
    <t>Текущий налог на прибыль</t>
  </si>
  <si>
    <t>в т.ч. постоянные налоговые обязательства (активы)</t>
  </si>
  <si>
    <t>Изменение отложенных налоговых обязательств</t>
  </si>
  <si>
    <t>Изменение отложенных налоговых активов</t>
  </si>
  <si>
    <t>Прочие</t>
  </si>
  <si>
    <t>Чистые приыбль (убыток), накопленный итог</t>
  </si>
  <si>
    <t>1 кв. 20</t>
  </si>
  <si>
    <t>2 кв. 20</t>
  </si>
  <si>
    <t>3 кв. 20</t>
  </si>
  <si>
    <t>4 кв. 20</t>
  </si>
  <si>
    <t>1 кв. 21</t>
  </si>
  <si>
    <t>2 кв. 21</t>
  </si>
  <si>
    <t>3 кв. 21</t>
  </si>
  <si>
    <t>4 кв. 21</t>
  </si>
  <si>
    <t>1 кв. 22</t>
  </si>
  <si>
    <t>2 кв. 22</t>
  </si>
  <si>
    <t>3 кв. 22</t>
  </si>
  <si>
    <t>4 кв. 22</t>
  </si>
  <si>
    <t>1 кв. 23</t>
  </si>
  <si>
    <t>2 кв. 23</t>
  </si>
  <si>
    <t>3 кв. 23</t>
  </si>
  <si>
    <t>4 кв. 23</t>
  </si>
  <si>
    <t>1 кв. 24</t>
  </si>
  <si>
    <t>2 кв. 24</t>
  </si>
  <si>
    <t>3 кв. 24</t>
  </si>
  <si>
    <t>4 кв. 24</t>
  </si>
  <si>
    <t>1 кв. 25</t>
  </si>
  <si>
    <t>2 кв. 25</t>
  </si>
  <si>
    <t>3 кв. 25</t>
  </si>
  <si>
    <t>4 кв. 25</t>
  </si>
  <si>
    <t>1 кв. 26</t>
  </si>
  <si>
    <t>2 кв. 26</t>
  </si>
  <si>
    <t>3 кв. 26</t>
  </si>
  <si>
    <t>4 кв. 26</t>
  </si>
  <si>
    <t>Себестоимость продаж, в т. ч.</t>
  </si>
  <si>
    <t>Амортизация</t>
  </si>
  <si>
    <t>ИНН</t>
  </si>
  <si>
    <t>Сумма договора</t>
  </si>
  <si>
    <t>Ставка, %</t>
  </si>
  <si>
    <t>Дата погашения</t>
  </si>
  <si>
    <t>Сумма, тыс. руб.</t>
  </si>
  <si>
    <t>Истец</t>
  </si>
  <si>
    <t>Сумма</t>
  </si>
  <si>
    <t>Квартал возникновения</t>
  </si>
  <si>
    <t>Квартал погашения</t>
  </si>
  <si>
    <t>ИТОГО КРУПНЫЕ:</t>
  </si>
  <si>
    <t>Статья дохода/расхода</t>
  </si>
  <si>
    <t>Год</t>
  </si>
  <si>
    <t>Период \ Банк</t>
  </si>
  <si>
    <t>Банк 1</t>
  </si>
  <si>
    <t>Банк 2</t>
  </si>
  <si>
    <t>Банк 3</t>
  </si>
  <si>
    <t>Банк 4</t>
  </si>
  <si>
    <t>Банк 5</t>
  </si>
  <si>
    <t>Банк 6</t>
  </si>
  <si>
    <t>Банк 7</t>
  </si>
  <si>
    <t>Банк 8</t>
  </si>
  <si>
    <t>Банк 9</t>
  </si>
  <si>
    <t>Банк 10</t>
  </si>
  <si>
    <t>Банк 11</t>
  </si>
  <si>
    <t>Банк 12</t>
  </si>
  <si>
    <t>Банк 13</t>
  </si>
  <si>
    <t>Банк 14</t>
  </si>
  <si>
    <t>Банк 15</t>
  </si>
  <si>
    <t>Итого, руб</t>
  </si>
  <si>
    <t>Динамика</t>
  </si>
  <si>
    <t>2020 Итог</t>
  </si>
  <si>
    <t>2021 Итог</t>
  </si>
  <si>
    <t>2022 Итог</t>
  </si>
  <si>
    <t>2023 Итог</t>
  </si>
  <si>
    <t>2024 Итог</t>
  </si>
  <si>
    <t>Общий итог</t>
  </si>
  <si>
    <t>Дата составления</t>
  </si>
  <si>
    <t>Наименование контрагента</t>
  </si>
  <si>
    <t>Наличие просрочек, пролонгаций, реструктуризаций</t>
  </si>
  <si>
    <t>Информация о наличии просрочек, пролонгаций, реструктуризаций</t>
  </si>
  <si>
    <t>Дата получения</t>
  </si>
  <si>
    <t>Обеспечение</t>
  </si>
  <si>
    <t>Кредиты, всего,  
том числе</t>
  </si>
  <si>
    <t>Валюта договора</t>
  </si>
  <si>
    <t>Остаток задолженности, тыс. руб.</t>
  </si>
  <si>
    <t>Наименование кредитора</t>
  </si>
  <si>
    <t>ИНН кредитора</t>
  </si>
  <si>
    <t>ИНН получателя</t>
  </si>
  <si>
    <t>Дата окончания договора поручения</t>
  </si>
  <si>
    <t>ИТОГО</t>
  </si>
  <si>
    <t>Наименование того, кому или приказу кого платеж</t>
  </si>
  <si>
    <t>Срок платежа</t>
  </si>
  <si>
    <t>Сумма, обещанная по векселю</t>
  </si>
  <si>
    <t>Первон. сумма договора, тыс. руб.</t>
  </si>
  <si>
    <t>Дата открытия дела суде первой инстанции</t>
  </si>
  <si>
    <t>Номер судебного дела</t>
  </si>
  <si>
    <t>Описание исковых требований</t>
  </si>
  <si>
    <t>Статус рассмотрения иска</t>
  </si>
  <si>
    <t>Оплаченная сумма удовлетворенных исковых требований, %</t>
  </si>
  <si>
    <t xml:space="preserve">Кредитор </t>
  </si>
  <si>
    <t>Наименование получателя</t>
  </si>
  <si>
    <t>Дата заключения договора поручения</t>
  </si>
  <si>
    <t>Просрочки по долговому обязательству получателя поручительства</t>
  </si>
  <si>
    <t>Займы, всего, 
в том числе</t>
  </si>
  <si>
    <t>Лизинг, всего, 
в том числе</t>
  </si>
  <si>
    <t>ИНН того, кому или приказу кого платеж</t>
  </si>
  <si>
    <t>ВСЕГО</t>
  </si>
  <si>
    <t>Сумма требований, 
тыс. руб.</t>
  </si>
  <si>
    <t>Регулярный платёж, тыс. руб.</t>
  </si>
  <si>
    <t>Период регулярного платежа</t>
  </si>
  <si>
    <t>Дебиторская задолженность</t>
  </si>
  <si>
    <t>Справочно: Безнадежные ко взысканию дебиторская задолженность и финансовые вложения</t>
  </si>
  <si>
    <t>№ договора</t>
  </si>
  <si>
    <t>Дата договора</t>
  </si>
  <si>
    <t>ДАТА</t>
  </si>
  <si>
    <t>Сумма (ОД+ ПРОЦЕНТЫ)</t>
  </si>
  <si>
    <t>в т. ч. безнадежные ко взысканию</t>
  </si>
  <si>
    <t>Правила заполнения</t>
  </si>
  <si>
    <t>Кредитный портфель</t>
  </si>
  <si>
    <t>Графики погашения</t>
  </si>
  <si>
    <t>ВВОД</t>
  </si>
  <si>
    <t>Примечания</t>
  </si>
  <si>
    <t>Дата подачи заявки (Указывается планируемая дата подачи заявки)</t>
  </si>
  <si>
    <t>Последняя отчетная дата (Указывается дата последней отчетности, вводимой в файл (выбор из списка))</t>
  </si>
  <si>
    <t>Контрольный лист</t>
  </si>
  <si>
    <t>Документ / дата</t>
  </si>
  <si>
    <t>Ф1</t>
  </si>
  <si>
    <t>Ф2</t>
  </si>
  <si>
    <t>-</t>
  </si>
  <si>
    <t>код 1170 финансовые вложения;</t>
  </si>
  <si>
    <t>код 1240 финансовые вложения;</t>
  </si>
  <si>
    <t>код 1230 дебиторская задолженность;</t>
  </si>
  <si>
    <t>код 1520 кредиторская задолженность;</t>
  </si>
  <si>
    <t xml:space="preserve">код 1410/ - код 1510 </t>
  </si>
  <si>
    <t>Расшифровка расходов по отдельным статьям формы ОКУД 0710002 «Отчет о финансовых результатах » за последние пять отчетных периодов (Код 2120 себестоимость продаж  с обязательным выделением амортизационных отчислений за период накопленным итогом.</t>
  </si>
  <si>
    <t>Отметка заемщика</t>
  </si>
  <si>
    <t>Проставить ДА, при наличии</t>
  </si>
  <si>
    <t>да</t>
  </si>
  <si>
    <t>Справка о поступлении  выручки от продажи товаров, продукции, работ, услуг на расчетные счета (в кассу) заемщика за последние 12 завершенных месяцев</t>
  </si>
  <si>
    <t>Справка о действующих лизинговых договорах и поручительствах, а также выданные векселя</t>
  </si>
  <si>
    <t>Справка об отсутствии/наличии у заемщика на текущую дату картотеки к банковским счетам, открытым в других кредитных организациях (в случае наличия картотеки указать сумму и общее количество календарных дней) (не старше 30 дней с даты подачи заемщиком заявки).</t>
  </si>
  <si>
    <t>Информация о кредитной истории заемщика (не старше 30 дней с даты подачи заемщиком заявки).</t>
  </si>
  <si>
    <t>Справка об арбитражных судебных процессах за последние три года, в том числе о наличии исполнительного производства в отношении Заемщика (по форме 5 Приложения 3 к настоящей методике).</t>
  </si>
  <si>
    <t>Форма 22-ЖКХ в части информации о собираемости платежей.</t>
  </si>
  <si>
    <t>не старше 30 дней с даты подачи заемщиком заявки</t>
  </si>
  <si>
    <t>Справка об исполнении обязанности по уплате налогов, сборов, пеней, штрафов, процентов на основании данных налогового органа.</t>
  </si>
  <si>
    <t xml:space="preserve">Указываются иски за последние 3 года. </t>
  </si>
  <si>
    <t xml:space="preserve">Формы предоставляются за последние 3 закрытых года. </t>
  </si>
  <si>
    <t>Безнадежные ко взысканию активы указываются за вычетом созданного резерва</t>
  </si>
  <si>
    <t>ОТЧЕТ О ФИНАНСОВОМ РЕЗУЛЬТАТЕ</t>
  </si>
  <si>
    <r>
      <rPr>
        <b/>
        <sz val="12"/>
        <color theme="1"/>
        <rFont val="Calibri"/>
        <family val="2"/>
        <charset val="204"/>
        <scheme val="minor"/>
      </rPr>
      <t>Расшифровка статьи баланса 1170 "Финансовые вложения</t>
    </r>
    <r>
      <rPr>
        <sz val="12"/>
        <color theme="1"/>
        <rFont val="Calibri"/>
        <family val="2"/>
        <charset val="204"/>
        <scheme val="minor"/>
      </rPr>
      <t xml:space="preserve">" </t>
    </r>
    <r>
      <rPr>
        <b/>
        <sz val="12"/>
        <color theme="1"/>
        <rFont val="Calibri"/>
        <family val="2"/>
        <charset val="204"/>
        <scheme val="minor"/>
      </rPr>
      <t xml:space="preserve">по состоянию </t>
    </r>
    <r>
      <rPr>
        <i/>
        <sz val="12"/>
        <color theme="1"/>
        <rFont val="Calibri"/>
        <family val="2"/>
        <charset val="204"/>
        <scheme val="minor"/>
      </rPr>
      <t>на _______ 
(указывается последняя дата предоставления отчётности на листе Ф1Ф2</t>
    </r>
  </si>
  <si>
    <r>
      <rPr>
        <b/>
        <sz val="12"/>
        <color theme="1"/>
        <rFont val="Calibri"/>
        <family val="2"/>
        <charset val="204"/>
        <scheme val="minor"/>
      </rPr>
      <t>Расшифровка статьи баланса 1240 "Финансовые вложения (за исключением денежных эквивалентов)"</t>
    </r>
    <r>
      <rPr>
        <sz val="12"/>
        <color theme="1"/>
        <rFont val="Calibri"/>
        <family val="2"/>
        <charset val="204"/>
        <scheme val="minor"/>
      </rPr>
      <t xml:space="preserve">
</t>
    </r>
    <r>
      <rPr>
        <b/>
        <sz val="12"/>
        <color theme="1"/>
        <rFont val="Calibri"/>
        <family val="2"/>
        <charset val="204"/>
        <scheme val="minor"/>
      </rPr>
      <t xml:space="preserve">по состоянию </t>
    </r>
    <r>
      <rPr>
        <i/>
        <sz val="12"/>
        <color theme="1"/>
        <rFont val="Calibri"/>
        <family val="2"/>
        <charset val="204"/>
        <scheme val="minor"/>
      </rPr>
      <t>на _______ (указывается последняя дата предоставления отчётности на листе Ф1Ф2</t>
    </r>
  </si>
  <si>
    <r>
      <rPr>
        <b/>
        <sz val="12"/>
        <color theme="1"/>
        <rFont val="Calibri"/>
        <family val="2"/>
        <charset val="204"/>
        <scheme val="minor"/>
      </rPr>
      <t xml:space="preserve">Расшифровка статьи баланса 1230 "Дебиторская задолженность" по состоянию </t>
    </r>
    <r>
      <rPr>
        <i/>
        <sz val="12"/>
        <color theme="1"/>
        <rFont val="Calibri"/>
        <family val="2"/>
        <charset val="204"/>
        <scheme val="minor"/>
      </rPr>
      <t>на _______ 
(указывается последняя дата предоставления отчётности на листе Ф1Ф2</t>
    </r>
  </si>
  <si>
    <r>
      <rPr>
        <b/>
        <sz val="12"/>
        <color theme="1"/>
        <rFont val="Calibri"/>
        <family val="2"/>
        <charset val="204"/>
        <scheme val="minor"/>
      </rPr>
      <t xml:space="preserve">Расшифровка статьи баланса 1520 "Кредиторская задолженность" по состоянию </t>
    </r>
    <r>
      <rPr>
        <i/>
        <sz val="12"/>
        <color theme="1"/>
        <rFont val="Calibri"/>
        <family val="2"/>
        <charset val="204"/>
        <scheme val="minor"/>
      </rPr>
      <t>на _______ 
(указывается последняя дата предоставления отчётности на листе Ф1Ф2</t>
    </r>
  </si>
  <si>
    <t>Заемные средства</t>
  </si>
  <si>
    <r>
      <rPr>
        <b/>
        <sz val="12"/>
        <color theme="1"/>
        <rFont val="Calibri"/>
        <family val="2"/>
        <charset val="204"/>
        <scheme val="minor"/>
      </rPr>
      <t xml:space="preserve">Расшифровка статьи баланса 1410 "Заемные средства" по состоянию </t>
    </r>
    <r>
      <rPr>
        <i/>
        <sz val="12"/>
        <color theme="1"/>
        <rFont val="Calibri"/>
        <family val="2"/>
        <charset val="204"/>
        <scheme val="minor"/>
      </rPr>
      <t>на _______ 
(указывается последняя дата предоставления отчётности на листе Ф1Ф2</t>
    </r>
  </si>
  <si>
    <r>
      <rPr>
        <b/>
        <sz val="12"/>
        <color theme="1"/>
        <rFont val="Calibri"/>
        <family val="2"/>
        <charset val="204"/>
        <scheme val="minor"/>
      </rPr>
      <t xml:space="preserve">Расшифровка статьи баланса 1510 "Заемные средства" по состоянию </t>
    </r>
    <r>
      <rPr>
        <i/>
        <sz val="12"/>
        <color theme="1"/>
        <rFont val="Calibri"/>
        <family val="2"/>
        <charset val="204"/>
        <scheme val="minor"/>
      </rPr>
      <t>на _______ 
(указывается последняя дата предоставления отчётности на листе Ф1Ф2</t>
    </r>
  </si>
  <si>
    <r>
      <rPr>
        <b/>
        <sz val="12"/>
        <color theme="1"/>
        <rFont val="Calibri"/>
        <family val="2"/>
        <charset val="204"/>
        <scheme val="minor"/>
      </rPr>
      <t xml:space="preserve">Расшифровка статьи баланса 2120 "Себестоимость продаж" по состоянию </t>
    </r>
    <r>
      <rPr>
        <i/>
        <sz val="12"/>
        <color theme="1"/>
        <rFont val="Calibri"/>
        <family val="2"/>
        <charset val="204"/>
        <scheme val="minor"/>
      </rPr>
      <t>на _______ 
(указывается последняя дата предоставления отчётности на листе Ф1Ф2</t>
    </r>
  </si>
  <si>
    <r>
      <t xml:space="preserve">Денежные потоки по состоянию на _______ </t>
    </r>
    <r>
      <rPr>
        <i/>
        <sz val="12"/>
        <color theme="1"/>
        <rFont val="Calibri"/>
        <family val="2"/>
        <charset val="204"/>
        <scheme val="minor"/>
      </rPr>
      <t>(указывается дата предоставления заявки)</t>
    </r>
  </si>
  <si>
    <r>
      <t>Кредитный портфель по состоянию на _______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Calibri"/>
        <family val="2"/>
        <charset val="204"/>
        <scheme val="minor"/>
      </rPr>
      <t>(указывается дата предоставления заявки)</t>
    </r>
  </si>
  <si>
    <r>
      <rPr>
        <b/>
        <sz val="12"/>
        <color theme="1"/>
        <rFont val="Calibri"/>
        <family val="2"/>
        <charset val="204"/>
        <scheme val="minor"/>
      </rPr>
      <t xml:space="preserve">Графики погашения по состоянию </t>
    </r>
    <r>
      <rPr>
        <sz val="12"/>
        <color theme="1"/>
        <rFont val="Calibri"/>
        <family val="2"/>
        <charset val="204"/>
        <scheme val="minor"/>
      </rPr>
      <t>на _______ (указывается дата предоставления заявки)</t>
    </r>
  </si>
  <si>
    <r>
      <rPr>
        <b/>
        <sz val="12"/>
        <color theme="1"/>
        <rFont val="Calibri"/>
        <family val="2"/>
        <charset val="204"/>
        <scheme val="minor"/>
      </rPr>
      <t xml:space="preserve">Выданные поручительства по состоянию </t>
    </r>
    <r>
      <rPr>
        <sz val="12"/>
        <color theme="1"/>
        <rFont val="Calibri"/>
        <family val="2"/>
        <charset val="204"/>
        <scheme val="minor"/>
      </rPr>
      <t>на _______ (указывается дата предоставления заявки)</t>
    </r>
  </si>
  <si>
    <r>
      <rPr>
        <b/>
        <sz val="12"/>
        <color theme="1"/>
        <rFont val="Calibri"/>
        <family val="2"/>
        <charset val="204"/>
        <scheme val="minor"/>
      </rPr>
      <t xml:space="preserve">Выданные векселя по состоянию </t>
    </r>
    <r>
      <rPr>
        <sz val="12"/>
        <color theme="1"/>
        <rFont val="Calibri"/>
        <family val="2"/>
        <charset val="204"/>
        <scheme val="minor"/>
      </rPr>
      <t>на _______ (указывается дата предоставления заявки)</t>
    </r>
  </si>
  <si>
    <r>
      <rPr>
        <b/>
        <sz val="12"/>
        <color theme="1"/>
        <rFont val="Calibri"/>
        <family val="2"/>
        <charset val="204"/>
        <scheme val="minor"/>
      </rPr>
      <t xml:space="preserve">Судебные иски по состоянию </t>
    </r>
    <r>
      <rPr>
        <sz val="12"/>
        <color theme="1"/>
        <rFont val="Calibri"/>
        <family val="2"/>
        <charset val="204"/>
        <scheme val="minor"/>
      </rPr>
      <t>на _______ (указывается дата предоставления заявки)</t>
    </r>
  </si>
  <si>
    <t>Приложение 5.3
к Методике по подготовке заявок на предоставление публично-правовой компанией «Фонд развития территорий»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 в целях реализации проектов по строительству, реконструкции, модернизации объектов инфраструктуры и прилагаемых к ним документо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</si>
</sst>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dd/mm/yy"/>
  </numFmts>
  <fonts count="33">
    <font>
      <sz val="11"/>
      <color theme="1"/>
      <name val="Calibri"/>
      <family val="2"/>
      <scheme val="minor"/>
    </font>
    <font>
      <sz val="8"/>
      <name val="Univers 45 Light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name val="Arial"/>
      <family val="2"/>
      <charset val="204"/>
    </font>
    <font>
      <i/>
      <sz val="8"/>
      <color theme="5" tint="-0.249977111117893"/>
      <name val="Arial"/>
      <family val="2"/>
      <charset val="204"/>
    </font>
    <font>
      <i/>
      <sz val="8"/>
      <color indexed="10"/>
      <name val="Arial"/>
      <family val="2"/>
      <charset val="204"/>
    </font>
    <font>
      <b/>
      <i/>
      <sz val="8"/>
      <color indexed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indexed="10"/>
      <name val="Calibri"/>
      <family val="2"/>
      <charset val="204"/>
    </font>
    <font>
      <sz val="8"/>
      <name val="Calibri"/>
      <family val="2"/>
      <charset val="204"/>
    </font>
    <font>
      <b/>
      <sz val="8"/>
      <color indexed="10"/>
      <name val="Calibri"/>
      <family val="2"/>
      <charset val="204"/>
    </font>
    <font>
      <b/>
      <sz val="8"/>
      <name val="Calibri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gray06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90">
    <xf numFmtId="0" fontId="0" fillId="0" borderId="0" xfId="0"/>
    <xf numFmtId="37" fontId="2" fillId="0" borderId="0" xfId="1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" fillId="0" borderId="0" xfId="2" applyNumberFormat="1" applyFont="1" applyFill="1" applyBorder="1" applyAlignment="1" applyProtection="1">
      <alignment horizontal="left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3" fontId="2" fillId="2" borderId="0" xfId="0" applyNumberFormat="1" applyFont="1" applyFill="1" applyAlignment="1" applyProtection="1">
      <alignment horizontal="right"/>
      <protection hidden="1"/>
    </xf>
    <xf numFmtId="3" fontId="3" fillId="0" borderId="0" xfId="0" applyNumberFormat="1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left" indent="2"/>
      <protection hidden="1"/>
    </xf>
    <xf numFmtId="0" fontId="8" fillId="0" borderId="0" xfId="0" applyFont="1" applyAlignment="1" applyProtection="1">
      <alignment horizontal="right" indent="2"/>
      <protection hidden="1"/>
    </xf>
    <xf numFmtId="3" fontId="2" fillId="0" borderId="0" xfId="0" applyNumberFormat="1" applyFont="1" applyAlignment="1" applyProtection="1">
      <alignment horizontal="right"/>
      <protection hidden="1"/>
    </xf>
    <xf numFmtId="4" fontId="7" fillId="0" borderId="0" xfId="0" applyNumberFormat="1" applyFont="1" applyFill="1" applyAlignment="1" applyProtection="1">
      <alignment horizontal="right"/>
      <protection hidden="1"/>
    </xf>
    <xf numFmtId="0" fontId="2" fillId="2" borderId="0" xfId="0" applyFont="1" applyFill="1" applyAlignment="1" applyProtection="1">
      <alignment horizontal="left" indent="2"/>
      <protection hidden="1"/>
    </xf>
    <xf numFmtId="10" fontId="7" fillId="0" borderId="0" xfId="3" applyNumberFormat="1" applyFont="1" applyFill="1" applyAlignment="1" applyProtection="1">
      <alignment horizontal="right"/>
      <protection hidden="1"/>
    </xf>
    <xf numFmtId="0" fontId="3" fillId="0" borderId="0" xfId="0" applyFont="1" applyAlignment="1" applyProtection="1">
      <alignment horizontal="left" indent="1"/>
      <protection hidden="1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10" fontId="0" fillId="0" borderId="0" xfId="0" applyNumberFormat="1" applyAlignment="1">
      <alignment horizontal="center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17" fontId="12" fillId="0" borderId="0" xfId="0" applyNumberFormat="1" applyFont="1" applyBorder="1" applyProtection="1">
      <protection locked="0"/>
    </xf>
    <xf numFmtId="3" fontId="2" fillId="6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3" fontId="3" fillId="0" borderId="0" xfId="0" applyNumberFormat="1" applyFont="1" applyBorder="1" applyProtection="1">
      <protection locked="0"/>
    </xf>
    <xf numFmtId="10" fontId="3" fillId="0" borderId="0" xfId="0" applyNumberFormat="1" applyFont="1" applyBorder="1" applyProtection="1">
      <protection locked="0"/>
    </xf>
    <xf numFmtId="3" fontId="3" fillId="0" borderId="0" xfId="0" applyNumberFormat="1" applyFont="1" applyFill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17" fontId="14" fillId="0" borderId="0" xfId="0" applyNumberFormat="1" applyFont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3" fontId="15" fillId="0" borderId="0" xfId="0" applyNumberFormat="1" applyFont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2" fillId="0" borderId="0" xfId="0" applyNumberFormat="1" applyFont="1" applyBorder="1" applyProtection="1">
      <protection locked="0"/>
    </xf>
    <xf numFmtId="10" fontId="2" fillId="0" borderId="0" xfId="0" applyNumberFormat="1" applyFont="1" applyBorder="1" applyProtection="1">
      <protection locked="0"/>
    </xf>
    <xf numFmtId="3" fontId="20" fillId="0" borderId="6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left" vertical="center" wrapText="1"/>
    </xf>
    <xf numFmtId="3" fontId="2" fillId="2" borderId="0" xfId="0" applyNumberFormat="1" applyFont="1" applyFill="1" applyAlignment="1" applyProtection="1">
      <alignment horizontal="center"/>
      <protection hidden="1"/>
    </xf>
    <xf numFmtId="3" fontId="3" fillId="0" borderId="0" xfId="0" applyNumberFormat="1" applyFont="1" applyAlignment="1" applyProtection="1">
      <alignment horizontal="center"/>
      <protection hidden="1"/>
    </xf>
    <xf numFmtId="3" fontId="2" fillId="0" borderId="0" xfId="0" applyNumberFormat="1" applyFont="1" applyAlignment="1" applyProtection="1">
      <alignment horizontal="center"/>
      <protection hidden="1"/>
    </xf>
    <xf numFmtId="4" fontId="7" fillId="0" borderId="0" xfId="0" applyNumberFormat="1" applyFont="1" applyFill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10" fontId="7" fillId="0" borderId="0" xfId="3" applyNumberFormat="1" applyFont="1" applyFill="1" applyAlignment="1" applyProtection="1">
      <alignment horizontal="center"/>
      <protection hidden="1"/>
    </xf>
    <xf numFmtId="3" fontId="0" fillId="0" borderId="0" xfId="0" applyNumberFormat="1" applyAlignment="1">
      <alignment horizontal="center"/>
    </xf>
    <xf numFmtId="3" fontId="3" fillId="5" borderId="2" xfId="0" applyNumberFormat="1" applyFont="1" applyFill="1" applyBorder="1" applyAlignment="1" applyProtection="1">
      <alignment horizontal="right"/>
      <protection locked="0" hidden="1"/>
    </xf>
    <xf numFmtId="3" fontId="3" fillId="5" borderId="2" xfId="0" applyNumberFormat="1" applyFont="1" applyFill="1" applyBorder="1" applyAlignment="1" applyProtection="1">
      <alignment horizontal="center"/>
      <protection locked="0" hidden="1"/>
    </xf>
    <xf numFmtId="3" fontId="3" fillId="5" borderId="0" xfId="0" applyNumberFormat="1" applyFont="1" applyFill="1" applyBorder="1" applyAlignment="1" applyProtection="1">
      <alignment horizontal="right"/>
      <protection locked="0" hidden="1"/>
    </xf>
    <xf numFmtId="3" fontId="3" fillId="5" borderId="0" xfId="0" applyNumberFormat="1" applyFont="1" applyFill="1" applyBorder="1" applyAlignment="1" applyProtection="1">
      <alignment horizontal="center"/>
      <protection locked="0" hidden="1"/>
    </xf>
    <xf numFmtId="3" fontId="3" fillId="5" borderId="3" xfId="0" applyNumberFormat="1" applyFont="1" applyFill="1" applyBorder="1" applyAlignment="1" applyProtection="1">
      <alignment horizontal="right"/>
      <protection locked="0" hidden="1"/>
    </xf>
    <xf numFmtId="3" fontId="3" fillId="5" borderId="3" xfId="0" applyNumberFormat="1" applyFont="1" applyFill="1" applyBorder="1" applyAlignment="1" applyProtection="1">
      <alignment horizontal="center"/>
      <protection locked="0" hidden="1"/>
    </xf>
    <xf numFmtId="3" fontId="3" fillId="5" borderId="5" xfId="0" applyNumberFormat="1" applyFont="1" applyFill="1" applyBorder="1" applyAlignment="1" applyProtection="1">
      <alignment horizontal="right"/>
      <protection locked="0" hidden="1"/>
    </xf>
    <xf numFmtId="3" fontId="3" fillId="5" borderId="4" xfId="0" applyNumberFormat="1" applyFont="1" applyFill="1" applyBorder="1" applyAlignment="1" applyProtection="1">
      <alignment horizontal="center"/>
      <protection locked="0" hidden="1"/>
    </xf>
    <xf numFmtId="3" fontId="3" fillId="5" borderId="4" xfId="0" applyNumberFormat="1" applyFont="1" applyFill="1" applyBorder="1" applyAlignment="1" applyProtection="1">
      <alignment horizontal="right"/>
      <protection locked="0" hidden="1"/>
    </xf>
    <xf numFmtId="3" fontId="3" fillId="5" borderId="15" xfId="0" applyNumberFormat="1" applyFont="1" applyFill="1" applyBorder="1" applyAlignment="1" applyProtection="1">
      <alignment horizontal="right"/>
      <protection locked="0" hidden="1"/>
    </xf>
    <xf numFmtId="3" fontId="9" fillId="5" borderId="0" xfId="0" applyNumberFormat="1" applyFont="1" applyFill="1" applyBorder="1" applyAlignment="1" applyProtection="1">
      <alignment horizontal="right"/>
      <protection locked="0" hidden="1"/>
    </xf>
    <xf numFmtId="3" fontId="3" fillId="5" borderId="1" xfId="0" applyNumberFormat="1" applyFont="1" applyFill="1" applyBorder="1" applyAlignment="1" applyProtection="1">
      <alignment horizontal="right"/>
      <protection locked="0" hidden="1"/>
    </xf>
    <xf numFmtId="3" fontId="13" fillId="5" borderId="1" xfId="0" applyNumberFormat="1" applyFont="1" applyFill="1" applyBorder="1" applyProtection="1">
      <protection locked="0"/>
    </xf>
    <xf numFmtId="3" fontId="3" fillId="5" borderId="2" xfId="0" applyNumberFormat="1" applyFont="1" applyFill="1" applyBorder="1" applyProtection="1">
      <protection locked="0"/>
    </xf>
    <xf numFmtId="3" fontId="3" fillId="5" borderId="11" xfId="0" applyNumberFormat="1" applyFont="1" applyFill="1" applyBorder="1" applyProtection="1">
      <protection locked="0"/>
    </xf>
    <xf numFmtId="3" fontId="13" fillId="5" borderId="10" xfId="0" applyNumberFormat="1" applyFont="1" applyFill="1" applyBorder="1" applyProtection="1">
      <protection locked="0"/>
    </xf>
    <xf numFmtId="3" fontId="3" fillId="5" borderId="0" xfId="0" applyNumberFormat="1" applyFont="1" applyFill="1" applyBorder="1" applyProtection="1">
      <protection locked="0"/>
    </xf>
    <xf numFmtId="3" fontId="3" fillId="5" borderId="12" xfId="0" applyNumberFormat="1" applyFont="1" applyFill="1" applyBorder="1" applyProtection="1">
      <protection locked="0"/>
    </xf>
    <xf numFmtId="3" fontId="13" fillId="5" borderId="13" xfId="0" applyNumberFormat="1" applyFont="1" applyFill="1" applyBorder="1" applyProtection="1">
      <protection locked="0"/>
    </xf>
    <xf numFmtId="3" fontId="3" fillId="5" borderId="3" xfId="0" applyNumberFormat="1" applyFont="1" applyFill="1" applyBorder="1" applyProtection="1">
      <protection locked="0"/>
    </xf>
    <xf numFmtId="3" fontId="3" fillId="5" borderId="14" xfId="0" applyNumberFormat="1" applyFont="1" applyFill="1" applyBorder="1" applyProtection="1">
      <protection locked="0"/>
    </xf>
    <xf numFmtId="0" fontId="2" fillId="3" borderId="0" xfId="0" applyFont="1" applyFill="1" applyBorder="1" applyAlignment="1" applyProtection="1">
      <alignment horizontal="center"/>
      <protection locked="0"/>
    </xf>
    <xf numFmtId="17" fontId="14" fillId="3" borderId="0" xfId="0" applyNumberFormat="1" applyFont="1" applyFill="1" applyBorder="1" applyProtection="1">
      <protection locked="0"/>
    </xf>
    <xf numFmtId="3" fontId="15" fillId="3" borderId="10" xfId="0" applyNumberFormat="1" applyFont="1" applyFill="1" applyBorder="1" applyProtection="1">
      <protection locked="0"/>
    </xf>
    <xf numFmtId="3" fontId="2" fillId="3" borderId="0" xfId="0" applyNumberFormat="1" applyFont="1" applyFill="1" applyBorder="1" applyProtection="1">
      <protection locked="0"/>
    </xf>
    <xf numFmtId="3" fontId="2" fillId="3" borderId="12" xfId="0" applyNumberFormat="1" applyFont="1" applyFill="1" applyBorder="1" applyProtection="1">
      <protection locked="0"/>
    </xf>
    <xf numFmtId="10" fontId="2" fillId="3" borderId="0" xfId="0" applyNumberFormat="1" applyFont="1" applyFill="1" applyBorder="1" applyProtection="1">
      <protection locked="0"/>
    </xf>
    <xf numFmtId="3" fontId="15" fillId="3" borderId="0" xfId="0" applyNumberFormat="1" applyFont="1" applyFill="1" applyBorder="1" applyProtection="1">
      <protection locked="0"/>
    </xf>
    <xf numFmtId="3" fontId="13" fillId="5" borderId="2" xfId="0" applyNumberFormat="1" applyFont="1" applyFill="1" applyBorder="1" applyProtection="1">
      <protection locked="0"/>
    </xf>
    <xf numFmtId="3" fontId="13" fillId="5" borderId="0" xfId="0" applyNumberFormat="1" applyFont="1" applyFill="1" applyBorder="1" applyProtection="1">
      <protection locked="0"/>
    </xf>
    <xf numFmtId="3" fontId="13" fillId="5" borderId="3" xfId="0" applyNumberFormat="1" applyFont="1" applyFill="1" applyBorder="1" applyProtection="1">
      <protection locked="0"/>
    </xf>
    <xf numFmtId="3" fontId="19" fillId="5" borderId="6" xfId="0" applyNumberFormat="1" applyFont="1" applyFill="1" applyBorder="1" applyAlignment="1" applyProtection="1">
      <alignment horizontal="center" vertical="center" wrapText="1"/>
    </xf>
    <xf numFmtId="3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/>
    <xf numFmtId="0" fontId="22" fillId="0" borderId="7" xfId="0" applyFont="1" applyBorder="1"/>
    <xf numFmtId="0" fontId="0" fillId="0" borderId="6" xfId="0" applyBorder="1"/>
    <xf numFmtId="0" fontId="0" fillId="0" borderId="16" xfId="0" applyBorder="1"/>
    <xf numFmtId="0" fontId="2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3" fontId="19" fillId="4" borderId="6" xfId="0" applyNumberFormat="1" applyFont="1" applyFill="1" applyBorder="1" applyAlignment="1" applyProtection="1">
      <alignment horizontal="center" vertical="center" wrapText="1"/>
    </xf>
    <xf numFmtId="10" fontId="19" fillId="4" borderId="6" xfId="0" applyNumberFormat="1" applyFont="1" applyFill="1" applyBorder="1" applyAlignment="1" applyProtection="1">
      <alignment horizontal="center" vertical="center" wrapText="1"/>
    </xf>
    <xf numFmtId="165" fontId="19" fillId="4" borderId="6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left" vertical="center" wrapText="1"/>
    </xf>
    <xf numFmtId="0" fontId="18" fillId="4" borderId="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14" fontId="0" fillId="0" borderId="0" xfId="0" applyNumberFormat="1"/>
    <xf numFmtId="0" fontId="24" fillId="3" borderId="18" xfId="0" applyFont="1" applyFill="1" applyBorder="1" applyAlignment="1" applyProtection="1">
      <alignment wrapText="1"/>
      <protection hidden="1"/>
    </xf>
    <xf numFmtId="0" fontId="25" fillId="0" borderId="0" xfId="0" applyFont="1" applyAlignment="1">
      <alignment horizontal="center" wrapText="1"/>
    </xf>
    <xf numFmtId="0" fontId="25" fillId="0" borderId="0" xfId="0" applyFont="1"/>
    <xf numFmtId="0" fontId="24" fillId="3" borderId="13" xfId="0" applyFont="1" applyFill="1" applyBorder="1" applyAlignment="1" applyProtection="1">
      <alignment wrapText="1"/>
      <protection hidden="1"/>
    </xf>
    <xf numFmtId="0" fontId="26" fillId="0" borderId="0" xfId="0" applyFont="1" applyAlignment="1">
      <alignment horizontal="center" vertical="center"/>
    </xf>
    <xf numFmtId="14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25" fillId="3" borderId="18" xfId="0" applyNumberFormat="1" applyFont="1" applyFill="1" applyBorder="1" applyAlignment="1">
      <alignment horizontal="center" vertical="center"/>
    </xf>
    <xf numFmtId="14" fontId="25" fillId="3" borderId="0" xfId="0" applyNumberFormat="1" applyFont="1" applyFill="1" applyBorder="1" applyAlignment="1">
      <alignment horizontal="center" vertical="center"/>
    </xf>
    <xf numFmtId="0" fontId="27" fillId="0" borderId="6" xfId="0" applyFont="1" applyBorder="1" applyAlignment="1">
      <alignment horizontal="left" vertical="center"/>
    </xf>
    <xf numFmtId="0" fontId="25" fillId="7" borderId="6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left" vertical="center" wrapText="1"/>
    </xf>
    <xf numFmtId="0" fontId="27" fillId="0" borderId="6" xfId="0" applyFont="1" applyBorder="1" applyAlignment="1">
      <alignment vertical="center"/>
    </xf>
    <xf numFmtId="0" fontId="27" fillId="0" borderId="6" xfId="0" applyFont="1" applyBorder="1" applyAlignment="1">
      <alignment vertical="center" wrapText="1"/>
    </xf>
    <xf numFmtId="0" fontId="2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7" borderId="19" xfId="0" applyFont="1" applyFill="1" applyBorder="1" applyAlignment="1">
      <alignment horizontal="center" vertical="center"/>
    </xf>
    <xf numFmtId="0" fontId="3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30" fillId="0" borderId="0" xfId="0" applyFont="1" applyFill="1"/>
    <xf numFmtId="0" fontId="22" fillId="0" borderId="0" xfId="0" applyFont="1" applyFill="1"/>
    <xf numFmtId="0" fontId="0" fillId="0" borderId="0" xfId="0" applyFill="1"/>
    <xf numFmtId="0" fontId="32" fillId="0" borderId="0" xfId="0" applyFont="1" applyFill="1"/>
    <xf numFmtId="0" fontId="0" fillId="0" borderId="0" xfId="0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 applyProtection="1">
      <alignment horizontal="left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 applyProtection="1">
      <alignment horizontal="center" vertical="center" wrapText="1"/>
    </xf>
    <xf numFmtId="0" fontId="19" fillId="4" borderId="8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19" fillId="0" borderId="8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5" fontId="19" fillId="4" borderId="6" xfId="0" applyNumberFormat="1" applyFont="1" applyFill="1" applyBorder="1" applyAlignment="1" applyProtection="1">
      <alignment horizontal="center" vertical="center" wrapText="1"/>
    </xf>
    <xf numFmtId="3" fontId="19" fillId="4" borderId="6" xfId="0" applyNumberFormat="1" applyFont="1" applyFill="1" applyBorder="1" applyAlignment="1" applyProtection="1">
      <alignment horizontal="center" vertical="center" wrapText="1"/>
    </xf>
    <xf numFmtId="3" fontId="19" fillId="4" borderId="7" xfId="0" applyNumberFormat="1" applyFont="1" applyFill="1" applyBorder="1" applyAlignment="1" applyProtection="1">
      <alignment horizontal="center" vertical="center" wrapText="1"/>
    </xf>
    <xf numFmtId="3" fontId="19" fillId="4" borderId="8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 applyProtection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165" fontId="19" fillId="0" borderId="6" xfId="0" applyNumberFormat="1" applyFont="1" applyFill="1" applyBorder="1" applyAlignment="1" applyProtection="1">
      <alignment horizontal="center" vertical="center" wrapText="1"/>
    </xf>
    <xf numFmtId="3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0" applyFont="1" applyFill="1" applyBorder="1" applyAlignment="1" applyProtection="1">
      <alignment horizontal="center" vertical="center" wrapText="1"/>
      <protection locked="0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19" fillId="0" borderId="6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Alignment="1">
      <alignment horizontal="center" wrapText="1"/>
    </xf>
    <xf numFmtId="0" fontId="19" fillId="5" borderId="6" xfId="0" applyFont="1" applyFill="1" applyBorder="1" applyAlignment="1" applyProtection="1">
      <alignment horizontal="center" vertical="center"/>
    </xf>
    <xf numFmtId="0" fontId="19" fillId="5" borderId="6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/>
      <protection locked="0"/>
    </xf>
    <xf numFmtId="0" fontId="20" fillId="0" borderId="7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8" xfId="0" applyFont="1" applyFill="1" applyBorder="1" applyAlignment="1" applyProtection="1">
      <alignment horizontal="center" vertical="center"/>
      <protection locked="0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9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center" vertical="center"/>
    </xf>
  </cellXfs>
  <cellStyles count="4">
    <cellStyle name="Comma_Axmann Utopia toolbox all_in_one" xfId="2" xr:uid="{00000000-0005-0000-0000-000000000000}"/>
    <cellStyle name="Normal_download.asp?objectid=18424" xfId="1" xr:uid="{00000000-0005-0000-0000-000001000000}"/>
    <cellStyle name="Обычный" xfId="0" builtinId="0"/>
    <cellStyle name="Процентный 2" xfId="3" xr:uid="{00000000-0005-0000-0000-000003000000}"/>
  </cellStyles>
  <dxfs count="4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9"/>
  <sheetViews>
    <sheetView showGridLines="0" workbookViewId="0">
      <selection activeCell="M2" sqref="M2"/>
    </sheetView>
  </sheetViews>
  <sheetFormatPr defaultColWidth="10.7109375" defaultRowHeight="15"/>
  <cols>
    <col min="1" max="1" width="46.28515625" customWidth="1"/>
  </cols>
  <sheetData>
    <row r="1" spans="1:17" ht="121.5" customHeight="1">
      <c r="A1" s="103" t="s">
        <v>169</v>
      </c>
      <c r="K1" s="132" t="s">
        <v>216</v>
      </c>
      <c r="L1" s="132"/>
      <c r="M1" s="132"/>
      <c r="N1" s="132"/>
      <c r="O1" s="132"/>
      <c r="P1" s="132"/>
      <c r="Q1" s="132"/>
    </row>
    <row r="2" spans="1:17" ht="15.75" customHeight="1" thickBot="1">
      <c r="A2" s="103"/>
      <c r="B2" s="104" t="s">
        <v>172</v>
      </c>
      <c r="C2" s="104"/>
      <c r="D2" s="105"/>
    </row>
    <row r="3" spans="1:17" s="109" customFormat="1" ht="30" customHeight="1" thickBot="1">
      <c r="A3" s="107" t="s">
        <v>174</v>
      </c>
      <c r="B3" s="114">
        <v>44594</v>
      </c>
      <c r="C3" s="115"/>
      <c r="D3" s="108"/>
    </row>
    <row r="4" spans="1:17" s="109" customFormat="1" ht="39" thickBot="1">
      <c r="A4" s="110" t="s">
        <v>175</v>
      </c>
      <c r="B4" s="114">
        <v>44469</v>
      </c>
      <c r="C4" s="115"/>
      <c r="D4" s="108"/>
    </row>
    <row r="5" spans="1:17" ht="23.25">
      <c r="A5" s="103"/>
    </row>
    <row r="6" spans="1:17" ht="23.25">
      <c r="A6" s="133" t="s">
        <v>176</v>
      </c>
      <c r="B6" s="133"/>
      <c r="C6" s="133"/>
      <c r="D6" s="133"/>
      <c r="E6" s="133"/>
      <c r="F6" s="133"/>
      <c r="G6" s="133"/>
      <c r="H6" s="133"/>
      <c r="K6" s="133" t="s">
        <v>187</v>
      </c>
      <c r="L6" s="133"/>
      <c r="M6" s="133"/>
      <c r="N6" s="133"/>
      <c r="O6" s="133"/>
      <c r="P6" s="133"/>
      <c r="Q6" s="133"/>
    </row>
    <row r="7" spans="1:17" ht="23.25">
      <c r="A7" s="103"/>
      <c r="K7" s="134" t="s">
        <v>188</v>
      </c>
      <c r="L7" s="134"/>
      <c r="M7" s="134"/>
      <c r="N7" s="134"/>
      <c r="O7" s="134"/>
      <c r="P7" s="134"/>
      <c r="Q7" s="134"/>
    </row>
    <row r="8" spans="1:17" s="109" customFormat="1" ht="12.75">
      <c r="A8" s="111" t="s">
        <v>177</v>
      </c>
      <c r="B8" s="112">
        <f>B3</f>
        <v>44594</v>
      </c>
      <c r="C8" s="112">
        <f>EOMONTH(B3,-1)</f>
        <v>44592</v>
      </c>
      <c r="D8" s="112">
        <f>B4</f>
        <v>44469</v>
      </c>
      <c r="E8" s="112">
        <f>EOMONTH(D8,-3)</f>
        <v>44377</v>
      </c>
      <c r="F8" s="112">
        <f t="shared" ref="F8:H8" si="0">EOMONTH(E8,-3)</f>
        <v>44286</v>
      </c>
      <c r="G8" s="112">
        <f t="shared" si="0"/>
        <v>44196</v>
      </c>
      <c r="H8" s="112">
        <f t="shared" si="0"/>
        <v>44104</v>
      </c>
      <c r="I8" s="138" t="s">
        <v>173</v>
      </c>
      <c r="J8" s="138"/>
      <c r="K8" s="112">
        <f>B8</f>
        <v>44594</v>
      </c>
      <c r="L8" s="112">
        <f>C8</f>
        <v>44592</v>
      </c>
      <c r="M8" s="112">
        <f t="shared" ref="M8:Q8" si="1">D8</f>
        <v>44469</v>
      </c>
      <c r="N8" s="112">
        <f t="shared" si="1"/>
        <v>44377</v>
      </c>
      <c r="O8" s="112">
        <f t="shared" si="1"/>
        <v>44286</v>
      </c>
      <c r="P8" s="112">
        <f t="shared" si="1"/>
        <v>44196</v>
      </c>
      <c r="Q8" s="112">
        <f t="shared" si="1"/>
        <v>44104</v>
      </c>
    </row>
    <row r="9" spans="1:17" s="109" customFormat="1" ht="12.75">
      <c r="A9" s="116" t="s">
        <v>178</v>
      </c>
      <c r="B9" s="117" t="s">
        <v>180</v>
      </c>
      <c r="C9" s="117" t="s">
        <v>180</v>
      </c>
      <c r="D9" s="118" t="str">
        <f t="shared" ref="D9:D15" si="2">IF(M9="ДА","ЕСТЬ","НЕТ")</f>
        <v>ЕСТЬ</v>
      </c>
      <c r="E9" s="118" t="str">
        <f t="shared" ref="E9:H9" si="3">IF(N9="ДА","ЕСТЬ","НЕТ")</f>
        <v>НЕТ</v>
      </c>
      <c r="F9" s="118" t="str">
        <f t="shared" si="3"/>
        <v>НЕТ</v>
      </c>
      <c r="G9" s="118" t="str">
        <f t="shared" si="3"/>
        <v>НЕТ</v>
      </c>
      <c r="H9" s="118" t="str">
        <f t="shared" si="3"/>
        <v>НЕТ</v>
      </c>
      <c r="I9" s="122"/>
      <c r="J9" s="122"/>
      <c r="K9" s="117" t="s">
        <v>180</v>
      </c>
      <c r="L9" s="117" t="s">
        <v>180</v>
      </c>
      <c r="M9" s="118" t="s">
        <v>189</v>
      </c>
      <c r="N9" s="118"/>
      <c r="O9" s="118"/>
      <c r="P9" s="118"/>
      <c r="Q9" s="118"/>
    </row>
    <row r="10" spans="1:17" s="109" customFormat="1" ht="12.75">
      <c r="A10" s="116" t="s">
        <v>179</v>
      </c>
      <c r="B10" s="117" t="s">
        <v>180</v>
      </c>
      <c r="C10" s="117" t="s">
        <v>180</v>
      </c>
      <c r="D10" s="118" t="str">
        <f t="shared" si="2"/>
        <v>НЕТ</v>
      </c>
      <c r="E10" s="118" t="str">
        <f t="shared" ref="E10" si="4">IF(N10="ДА","ЕСТЬ","НЕТ")</f>
        <v>НЕТ</v>
      </c>
      <c r="F10" s="118" t="str">
        <f t="shared" ref="F10" si="5">IF(O10="ДА","ЕСТЬ","НЕТ")</f>
        <v>НЕТ</v>
      </c>
      <c r="G10" s="118" t="str">
        <f t="shared" ref="G10" si="6">IF(P10="ДА","ЕСТЬ","НЕТ")</f>
        <v>НЕТ</v>
      </c>
      <c r="H10" s="118" t="str">
        <f t="shared" ref="H10" si="7">IF(Q10="ДА","ЕСТЬ","НЕТ")</f>
        <v>НЕТ</v>
      </c>
      <c r="I10" s="122"/>
      <c r="J10" s="122"/>
      <c r="K10" s="117" t="s">
        <v>180</v>
      </c>
      <c r="L10" s="117" t="s">
        <v>180</v>
      </c>
      <c r="M10" s="118"/>
      <c r="N10" s="118"/>
      <c r="O10" s="118"/>
      <c r="P10" s="118"/>
      <c r="Q10" s="118"/>
    </row>
    <row r="11" spans="1:17" s="109" customFormat="1" ht="22.9" customHeight="1">
      <c r="A11" s="116" t="s">
        <v>181</v>
      </c>
      <c r="B11" s="117" t="s">
        <v>180</v>
      </c>
      <c r="C11" s="117" t="s">
        <v>180</v>
      </c>
      <c r="D11" s="118" t="str">
        <f t="shared" si="2"/>
        <v>НЕТ</v>
      </c>
      <c r="E11" s="117" t="s">
        <v>180</v>
      </c>
      <c r="F11" s="117" t="s">
        <v>180</v>
      </c>
      <c r="G11" s="117" t="s">
        <v>180</v>
      </c>
      <c r="H11" s="117" t="s">
        <v>180</v>
      </c>
      <c r="I11" s="139" t="s">
        <v>200</v>
      </c>
      <c r="J11" s="140"/>
      <c r="K11" s="117" t="s">
        <v>180</v>
      </c>
      <c r="L11" s="117" t="s">
        <v>180</v>
      </c>
      <c r="M11" s="118"/>
      <c r="N11" s="117" t="s">
        <v>180</v>
      </c>
      <c r="O11" s="117" t="s">
        <v>180</v>
      </c>
      <c r="P11" s="117" t="s">
        <v>180</v>
      </c>
      <c r="Q11" s="117" t="s">
        <v>180</v>
      </c>
    </row>
    <row r="12" spans="1:17" s="109" customFormat="1" ht="22.9" customHeight="1">
      <c r="A12" s="116" t="s">
        <v>182</v>
      </c>
      <c r="B12" s="117" t="s">
        <v>180</v>
      </c>
      <c r="C12" s="117" t="s">
        <v>180</v>
      </c>
      <c r="D12" s="118" t="str">
        <f t="shared" si="2"/>
        <v>НЕТ</v>
      </c>
      <c r="E12" s="117" t="s">
        <v>180</v>
      </c>
      <c r="F12" s="117" t="s">
        <v>180</v>
      </c>
      <c r="G12" s="117" t="s">
        <v>180</v>
      </c>
      <c r="H12" s="117" t="s">
        <v>180</v>
      </c>
      <c r="I12" s="139"/>
      <c r="J12" s="140"/>
      <c r="K12" s="117" t="s">
        <v>180</v>
      </c>
      <c r="L12" s="117" t="s">
        <v>180</v>
      </c>
      <c r="M12" s="118"/>
      <c r="N12" s="117" t="s">
        <v>180</v>
      </c>
      <c r="O12" s="117" t="s">
        <v>180</v>
      </c>
      <c r="P12" s="117" t="s">
        <v>180</v>
      </c>
      <c r="Q12" s="117" t="s">
        <v>180</v>
      </c>
    </row>
    <row r="13" spans="1:17" s="109" customFormat="1" ht="22.9" customHeight="1">
      <c r="A13" s="116" t="s">
        <v>183</v>
      </c>
      <c r="B13" s="117" t="s">
        <v>180</v>
      </c>
      <c r="C13" s="117" t="s">
        <v>180</v>
      </c>
      <c r="D13" s="118" t="str">
        <f t="shared" si="2"/>
        <v>НЕТ</v>
      </c>
      <c r="E13" s="117" t="s">
        <v>180</v>
      </c>
      <c r="F13" s="117" t="s">
        <v>180</v>
      </c>
      <c r="G13" s="117" t="s">
        <v>180</v>
      </c>
      <c r="H13" s="117" t="s">
        <v>180</v>
      </c>
      <c r="I13" s="139"/>
      <c r="J13" s="140"/>
      <c r="K13" s="117" t="s">
        <v>180</v>
      </c>
      <c r="L13" s="117" t="s">
        <v>180</v>
      </c>
      <c r="M13" s="118"/>
      <c r="N13" s="117" t="s">
        <v>180</v>
      </c>
      <c r="O13" s="117" t="s">
        <v>180</v>
      </c>
      <c r="P13" s="117" t="s">
        <v>180</v>
      </c>
      <c r="Q13" s="117" t="s">
        <v>180</v>
      </c>
    </row>
    <row r="14" spans="1:17" s="109" customFormat="1" ht="12.75">
      <c r="A14" s="116" t="s">
        <v>184</v>
      </c>
      <c r="B14" s="117" t="s">
        <v>180</v>
      </c>
      <c r="C14" s="117" t="s">
        <v>180</v>
      </c>
      <c r="D14" s="118" t="str">
        <f t="shared" si="2"/>
        <v>НЕТ</v>
      </c>
      <c r="E14" s="117" t="s">
        <v>180</v>
      </c>
      <c r="F14" s="117" t="s">
        <v>180</v>
      </c>
      <c r="G14" s="117" t="s">
        <v>180</v>
      </c>
      <c r="H14" s="117" t="s">
        <v>180</v>
      </c>
      <c r="I14" s="122"/>
      <c r="J14" s="122"/>
      <c r="K14" s="117" t="s">
        <v>180</v>
      </c>
      <c r="L14" s="117" t="s">
        <v>180</v>
      </c>
      <c r="M14" s="118"/>
      <c r="N14" s="117" t="s">
        <v>180</v>
      </c>
      <c r="O14" s="117" t="s">
        <v>180</v>
      </c>
      <c r="P14" s="117" t="s">
        <v>180</v>
      </c>
      <c r="Q14" s="117" t="s">
        <v>180</v>
      </c>
    </row>
    <row r="15" spans="1:17" s="109" customFormat="1" ht="12.75">
      <c r="A15" s="116" t="s">
        <v>185</v>
      </c>
      <c r="B15" s="117" t="s">
        <v>180</v>
      </c>
      <c r="C15" s="117" t="s">
        <v>180</v>
      </c>
      <c r="D15" s="118" t="str">
        <f t="shared" si="2"/>
        <v>НЕТ</v>
      </c>
      <c r="E15" s="117" t="s">
        <v>180</v>
      </c>
      <c r="F15" s="117" t="s">
        <v>180</v>
      </c>
      <c r="G15" s="117" t="s">
        <v>180</v>
      </c>
      <c r="H15" s="117" t="s">
        <v>180</v>
      </c>
      <c r="I15" s="122"/>
      <c r="J15" s="122"/>
      <c r="K15" s="117" t="s">
        <v>180</v>
      </c>
      <c r="L15" s="117" t="s">
        <v>180</v>
      </c>
      <c r="M15" s="118"/>
      <c r="N15" s="117" t="s">
        <v>180</v>
      </c>
      <c r="O15" s="117" t="s">
        <v>180</v>
      </c>
      <c r="P15" s="117" t="s">
        <v>180</v>
      </c>
      <c r="Q15" s="117" t="s">
        <v>180</v>
      </c>
    </row>
    <row r="16" spans="1:17" s="109" customFormat="1" ht="76.5">
      <c r="A16" s="119" t="s">
        <v>186</v>
      </c>
      <c r="B16" s="117" t="s">
        <v>180</v>
      </c>
      <c r="C16" s="117" t="s">
        <v>180</v>
      </c>
      <c r="D16" s="118" t="str">
        <f t="shared" ref="D16:H16" si="8">IF(M16="ДА","ЕСТЬ","НЕТ")</f>
        <v>НЕТ</v>
      </c>
      <c r="E16" s="118" t="str">
        <f t="shared" si="8"/>
        <v>НЕТ</v>
      </c>
      <c r="F16" s="118" t="str">
        <f t="shared" si="8"/>
        <v>НЕТ</v>
      </c>
      <c r="G16" s="118" t="str">
        <f t="shared" si="8"/>
        <v>НЕТ</v>
      </c>
      <c r="H16" s="118" t="str">
        <f t="shared" si="8"/>
        <v>НЕТ</v>
      </c>
      <c r="I16" s="122"/>
      <c r="J16" s="122"/>
      <c r="K16" s="117" t="s">
        <v>180</v>
      </c>
      <c r="L16" s="117" t="s">
        <v>180</v>
      </c>
      <c r="M16" s="118"/>
      <c r="N16" s="118"/>
      <c r="O16" s="118"/>
      <c r="P16" s="118"/>
      <c r="Q16" s="118"/>
    </row>
    <row r="17" spans="1:17" s="109" customFormat="1" ht="12.75">
      <c r="A17" s="120" t="s">
        <v>170</v>
      </c>
      <c r="B17" s="118" t="str">
        <f>IF(K17="ДА","ЕСТЬ","НЕТ")</f>
        <v>НЕТ</v>
      </c>
      <c r="C17" s="117" t="s">
        <v>180</v>
      </c>
      <c r="D17" s="117" t="s">
        <v>180</v>
      </c>
      <c r="E17" s="117" t="s">
        <v>180</v>
      </c>
      <c r="F17" s="117" t="s">
        <v>180</v>
      </c>
      <c r="G17" s="117" t="s">
        <v>180</v>
      </c>
      <c r="H17" s="117" t="s">
        <v>180</v>
      </c>
      <c r="I17" s="122"/>
      <c r="J17" s="122"/>
      <c r="K17" s="118"/>
      <c r="L17" s="117" t="s">
        <v>180</v>
      </c>
      <c r="M17" s="117" t="s">
        <v>180</v>
      </c>
      <c r="N17" s="117" t="s">
        <v>180</v>
      </c>
      <c r="O17" s="117" t="s">
        <v>180</v>
      </c>
      <c r="P17" s="117" t="s">
        <v>180</v>
      </c>
      <c r="Q17" s="117" t="s">
        <v>180</v>
      </c>
    </row>
    <row r="18" spans="1:17" s="109" customFormat="1" ht="38.25">
      <c r="A18" s="121" t="s">
        <v>190</v>
      </c>
      <c r="B18" s="117" t="s">
        <v>180</v>
      </c>
      <c r="C18" s="118" t="str">
        <f>IF(L18="ДА","ЕСТЬ","НЕТ")</f>
        <v>НЕТ</v>
      </c>
      <c r="D18" s="117" t="s">
        <v>180</v>
      </c>
      <c r="E18" s="117" t="s">
        <v>180</v>
      </c>
      <c r="F18" s="117" t="s">
        <v>180</v>
      </c>
      <c r="G18" s="117" t="s">
        <v>180</v>
      </c>
      <c r="H18" s="117" t="s">
        <v>180</v>
      </c>
      <c r="I18" s="122"/>
      <c r="J18" s="122"/>
      <c r="K18" s="117" t="s">
        <v>180</v>
      </c>
      <c r="L18" s="118"/>
      <c r="M18" s="117" t="s">
        <v>180</v>
      </c>
      <c r="N18" s="117" t="s">
        <v>180</v>
      </c>
      <c r="O18" s="117" t="s">
        <v>180</v>
      </c>
      <c r="P18" s="117" t="s">
        <v>180</v>
      </c>
      <c r="Q18" s="117" t="s">
        <v>180</v>
      </c>
    </row>
    <row r="19" spans="1:17" s="109" customFormat="1" ht="25.5">
      <c r="A19" s="121" t="s">
        <v>191</v>
      </c>
      <c r="B19" s="118" t="str">
        <f>IF(K19="ДА","ЕСТЬ","НЕТ")</f>
        <v>НЕТ</v>
      </c>
      <c r="C19" s="117" t="s">
        <v>180</v>
      </c>
      <c r="D19" s="117" t="s">
        <v>180</v>
      </c>
      <c r="E19" s="117" t="s">
        <v>180</v>
      </c>
      <c r="F19" s="117" t="s">
        <v>180</v>
      </c>
      <c r="G19" s="117" t="s">
        <v>180</v>
      </c>
      <c r="H19" s="117" t="s">
        <v>180</v>
      </c>
      <c r="I19" s="122"/>
      <c r="J19" s="122"/>
      <c r="K19" s="118"/>
      <c r="L19" s="117" t="s">
        <v>180</v>
      </c>
      <c r="M19" s="117" t="s">
        <v>180</v>
      </c>
      <c r="N19" s="117" t="s">
        <v>180</v>
      </c>
      <c r="O19" s="117" t="s">
        <v>180</v>
      </c>
      <c r="P19" s="117" t="s">
        <v>180</v>
      </c>
      <c r="Q19" s="117" t="s">
        <v>180</v>
      </c>
    </row>
    <row r="20" spans="1:17">
      <c r="A20" s="121" t="s">
        <v>171</v>
      </c>
      <c r="B20" s="124" t="str">
        <f>IF(K20="ДА","ЕСТЬ","НЕТ")</f>
        <v>НЕТ</v>
      </c>
      <c r="C20" s="125" t="s">
        <v>180</v>
      </c>
      <c r="D20" s="125" t="s">
        <v>180</v>
      </c>
      <c r="E20" s="125" t="s">
        <v>180</v>
      </c>
      <c r="F20" s="125" t="s">
        <v>180</v>
      </c>
      <c r="G20" s="125" t="s">
        <v>180</v>
      </c>
      <c r="H20" s="117" t="s">
        <v>180</v>
      </c>
      <c r="I20" s="123"/>
      <c r="J20" s="123"/>
      <c r="K20" s="118"/>
      <c r="L20" s="125" t="s">
        <v>180</v>
      </c>
      <c r="M20" s="125" t="s">
        <v>180</v>
      </c>
      <c r="N20" s="125" t="s">
        <v>180</v>
      </c>
      <c r="O20" s="125" t="s">
        <v>180</v>
      </c>
      <c r="P20" s="125" t="s">
        <v>180</v>
      </c>
      <c r="Q20" s="125" t="s">
        <v>180</v>
      </c>
    </row>
    <row r="21" spans="1:17" ht="38.25">
      <c r="A21" s="121" t="s">
        <v>197</v>
      </c>
      <c r="B21" s="135" t="s">
        <v>196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7"/>
    </row>
    <row r="22" spans="1:17" ht="76.5">
      <c r="A22" s="121" t="s">
        <v>192</v>
      </c>
      <c r="B22" s="135" t="s">
        <v>196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7"/>
    </row>
    <row r="23" spans="1:17" ht="25.5">
      <c r="A23" s="121" t="s">
        <v>193</v>
      </c>
      <c r="B23" s="135" t="s">
        <v>196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7"/>
    </row>
    <row r="24" spans="1:17" ht="63.75">
      <c r="A24" s="121" t="s">
        <v>194</v>
      </c>
      <c r="B24" s="135" t="s">
        <v>198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7"/>
    </row>
    <row r="25" spans="1:17" ht="25.5">
      <c r="A25" s="121" t="s">
        <v>195</v>
      </c>
      <c r="B25" s="135" t="s">
        <v>199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7"/>
    </row>
    <row r="26" spans="1:17"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</row>
    <row r="27" spans="1:17"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</row>
    <row r="28" spans="1:17"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</row>
    <row r="29" spans="1:17"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</row>
  </sheetData>
  <mergeCells count="11">
    <mergeCell ref="B22:Q22"/>
    <mergeCell ref="B23:Q23"/>
    <mergeCell ref="B24:Q24"/>
    <mergeCell ref="B25:Q25"/>
    <mergeCell ref="I8:J8"/>
    <mergeCell ref="I11:J13"/>
    <mergeCell ref="K1:Q1"/>
    <mergeCell ref="A6:H6"/>
    <mergeCell ref="K6:Q6"/>
    <mergeCell ref="K7:Q7"/>
    <mergeCell ref="B21:Q21"/>
  </mergeCells>
  <conditionalFormatting sqref="D16:H16 D11:D15 D9:H10 B9:C17">
    <cfRule type="containsText" dxfId="40" priority="37" operator="containsText" text="ДА">
      <formula>NOT(ISERROR(SEARCH("ДА",B9)))</formula>
    </cfRule>
    <cfRule type="containsText" dxfId="39" priority="38" operator="containsText" text="НЕТ">
      <formula>NOT(ISERROR(SEARCH("НЕТ",B9)))</formula>
    </cfRule>
  </conditionalFormatting>
  <conditionalFormatting sqref="D9:H10 D16:H16 D11:D15">
    <cfRule type="containsText" dxfId="38" priority="36" operator="containsText" text="ЕСТЬ">
      <formula>NOT(ISERROR(SEARCH("ЕСТЬ",D9)))</formula>
    </cfRule>
  </conditionalFormatting>
  <conditionalFormatting sqref="E11:H15">
    <cfRule type="containsText" dxfId="37" priority="34" operator="containsText" text="ДА">
      <formula>NOT(ISERROR(SEARCH("ДА",E11)))</formula>
    </cfRule>
    <cfRule type="containsText" dxfId="36" priority="35" operator="containsText" text="НЕТ">
      <formula>NOT(ISERROR(SEARCH("НЕТ",E11)))</formula>
    </cfRule>
  </conditionalFormatting>
  <conditionalFormatting sqref="N11:Q15">
    <cfRule type="containsText" dxfId="35" priority="32" operator="containsText" text="ДА">
      <formula>NOT(ISERROR(SEARCH("ДА",N11)))</formula>
    </cfRule>
    <cfRule type="containsText" dxfId="34" priority="33" operator="containsText" text="НЕТ">
      <formula>NOT(ISERROR(SEARCH("НЕТ",N11)))</formula>
    </cfRule>
  </conditionalFormatting>
  <conditionalFormatting sqref="K9:K16">
    <cfRule type="containsText" dxfId="33" priority="30" operator="containsText" text="ДА">
      <formula>NOT(ISERROR(SEARCH("ДА",K9)))</formula>
    </cfRule>
    <cfRule type="containsText" dxfId="32" priority="31" operator="containsText" text="НЕТ">
      <formula>NOT(ISERROR(SEARCH("НЕТ",K9)))</formula>
    </cfRule>
  </conditionalFormatting>
  <conditionalFormatting sqref="D17:H17">
    <cfRule type="containsText" dxfId="31" priority="28" operator="containsText" text="ДА">
      <formula>NOT(ISERROR(SEARCH("ДА",D17)))</formula>
    </cfRule>
    <cfRule type="containsText" dxfId="30" priority="29" operator="containsText" text="НЕТ">
      <formula>NOT(ISERROR(SEARCH("НЕТ",D17)))</formula>
    </cfRule>
  </conditionalFormatting>
  <conditionalFormatting sqref="M17:Q17">
    <cfRule type="containsText" dxfId="29" priority="26" operator="containsText" text="ДА">
      <formula>NOT(ISERROR(SEARCH("ДА",M17)))</formula>
    </cfRule>
    <cfRule type="containsText" dxfId="28" priority="27" operator="containsText" text="НЕТ">
      <formula>NOT(ISERROR(SEARCH("НЕТ",M17)))</formula>
    </cfRule>
  </conditionalFormatting>
  <conditionalFormatting sqref="B17">
    <cfRule type="containsText" dxfId="27" priority="25" operator="containsText" text="ЕСТЬ">
      <formula>NOT(ISERROR(SEARCH("ЕСТЬ",B17)))</formula>
    </cfRule>
  </conditionalFormatting>
  <conditionalFormatting sqref="L9:L17">
    <cfRule type="containsText" dxfId="26" priority="23" operator="containsText" text="ДА">
      <formula>NOT(ISERROR(SEARCH("ДА",L9)))</formula>
    </cfRule>
    <cfRule type="containsText" dxfId="25" priority="24" operator="containsText" text="НЕТ">
      <formula>NOT(ISERROR(SEARCH("НЕТ",L9)))</formula>
    </cfRule>
  </conditionalFormatting>
  <conditionalFormatting sqref="B18">
    <cfRule type="containsText" dxfId="24" priority="21" operator="containsText" text="ДА">
      <formula>NOT(ISERROR(SEARCH("ДА",B18)))</formula>
    </cfRule>
    <cfRule type="containsText" dxfId="23" priority="22" operator="containsText" text="НЕТ">
      <formula>NOT(ISERROR(SEARCH("НЕТ",B18)))</formula>
    </cfRule>
  </conditionalFormatting>
  <conditionalFormatting sqref="K18">
    <cfRule type="containsText" dxfId="22" priority="19" operator="containsText" text="ДА">
      <formula>NOT(ISERROR(SEARCH("ДА",K18)))</formula>
    </cfRule>
    <cfRule type="containsText" dxfId="21" priority="20" operator="containsText" text="НЕТ">
      <formula>NOT(ISERROR(SEARCH("НЕТ",K18)))</formula>
    </cfRule>
  </conditionalFormatting>
  <conditionalFormatting sqref="D18:H18">
    <cfRule type="containsText" dxfId="20" priority="17" operator="containsText" text="ДА">
      <formula>NOT(ISERROR(SEARCH("ДА",D18)))</formula>
    </cfRule>
    <cfRule type="containsText" dxfId="19" priority="18" operator="containsText" text="НЕТ">
      <formula>NOT(ISERROR(SEARCH("НЕТ",D18)))</formula>
    </cfRule>
  </conditionalFormatting>
  <conditionalFormatting sqref="M18:Q18">
    <cfRule type="containsText" dxfId="18" priority="15" operator="containsText" text="ДА">
      <formula>NOT(ISERROR(SEARCH("ДА",M18)))</formula>
    </cfRule>
    <cfRule type="containsText" dxfId="17" priority="16" operator="containsText" text="НЕТ">
      <formula>NOT(ISERROR(SEARCH("НЕТ",M18)))</formula>
    </cfRule>
  </conditionalFormatting>
  <conditionalFormatting sqref="C18">
    <cfRule type="containsText" dxfId="16" priority="13" operator="containsText" text="ДА">
      <formula>NOT(ISERROR(SEARCH("ДА",C18)))</formula>
    </cfRule>
    <cfRule type="containsText" dxfId="15" priority="14" operator="containsText" text="НЕТ">
      <formula>NOT(ISERROR(SEARCH("НЕТ",C18)))</formula>
    </cfRule>
  </conditionalFormatting>
  <conditionalFormatting sqref="C18">
    <cfRule type="containsText" dxfId="14" priority="12" operator="containsText" text="ЕСТЬ">
      <formula>NOT(ISERROR(SEARCH("ЕСТЬ",C18)))</formula>
    </cfRule>
  </conditionalFormatting>
  <conditionalFormatting sqref="B19:B20">
    <cfRule type="containsText" dxfId="13" priority="10" operator="containsText" text="ДА">
      <formula>NOT(ISERROR(SEARCH("ДА",B19)))</formula>
    </cfRule>
    <cfRule type="containsText" dxfId="12" priority="11" operator="containsText" text="НЕТ">
      <formula>NOT(ISERROR(SEARCH("НЕТ",B19)))</formula>
    </cfRule>
  </conditionalFormatting>
  <conditionalFormatting sqref="B19:B20">
    <cfRule type="containsText" dxfId="11" priority="9" operator="containsText" text="ЕСТЬ">
      <formula>NOT(ISERROR(SEARCH("ЕСТЬ",B19)))</formula>
    </cfRule>
  </conditionalFormatting>
  <conditionalFormatting sqref="C19:H19">
    <cfRule type="containsText" dxfId="10" priority="7" operator="containsText" text="ДА">
      <formula>NOT(ISERROR(SEARCH("ДА",C19)))</formula>
    </cfRule>
    <cfRule type="containsText" dxfId="9" priority="8" operator="containsText" text="НЕТ">
      <formula>NOT(ISERROR(SEARCH("НЕТ",C19)))</formula>
    </cfRule>
  </conditionalFormatting>
  <conditionalFormatting sqref="L19:Q19">
    <cfRule type="containsText" dxfId="8" priority="5" operator="containsText" text="ДА">
      <formula>NOT(ISERROR(SEARCH("ДА",L19)))</formula>
    </cfRule>
    <cfRule type="containsText" dxfId="7" priority="6" operator="containsText" text="НЕТ">
      <formula>NOT(ISERROR(SEARCH("НЕТ",L19)))</formula>
    </cfRule>
  </conditionalFormatting>
  <conditionalFormatting sqref="C20:H20">
    <cfRule type="containsText" dxfId="6" priority="3" operator="containsText" text="ДА">
      <formula>NOT(ISERROR(SEARCH("ДА",C20)))</formula>
    </cfRule>
    <cfRule type="containsText" dxfId="5" priority="4" operator="containsText" text="НЕТ">
      <formula>NOT(ISERROR(SEARCH("НЕТ",C20)))</formula>
    </cfRule>
  </conditionalFormatting>
  <conditionalFormatting sqref="L20:Q20">
    <cfRule type="containsText" dxfId="4" priority="1" operator="containsText" text="ДА">
      <formula>NOT(ISERROR(SEARCH("ДА",L20)))</formula>
    </cfRule>
    <cfRule type="containsText" dxfId="3" priority="2" operator="containsText" text="НЕТ">
      <formula>NOT(ISERROR(SEARCH("НЕТ",L20)))</formula>
    </cfRule>
  </conditionalFormatting>
  <pageMargins left="0.7" right="0.7" top="0.75" bottom="0.75" header="0.3" footer="0.3"/>
  <pageSetup paperSize="9" scale="6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Справочник!$A$3:$A$16</xm:f>
          </x14:formula1>
          <xm:sqref>B4:C4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8"/>
  <sheetViews>
    <sheetView showGridLines="0" workbookViewId="0">
      <selection activeCell="W20" sqref="W20"/>
    </sheetView>
  </sheetViews>
  <sheetFormatPr defaultRowHeight="15"/>
  <sheetData>
    <row r="1" spans="1:14" s="130" customFormat="1" ht="35.25" customHeight="1">
      <c r="A1" s="180" t="s">
        <v>203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 ht="37.5" customHeight="1">
      <c r="A3" s="176" t="s">
        <v>129</v>
      </c>
      <c r="B3" s="176"/>
      <c r="C3" s="176"/>
      <c r="D3" s="176"/>
      <c r="E3" s="177" t="s">
        <v>92</v>
      </c>
      <c r="F3" s="177"/>
      <c r="G3" s="89" t="s">
        <v>98</v>
      </c>
      <c r="H3" s="177" t="s">
        <v>99</v>
      </c>
      <c r="I3" s="177"/>
      <c r="J3" s="177" t="s">
        <v>100</v>
      </c>
      <c r="K3" s="177"/>
      <c r="L3" s="177" t="s">
        <v>130</v>
      </c>
      <c r="M3" s="177"/>
      <c r="N3" s="177"/>
    </row>
    <row r="4" spans="1:14">
      <c r="A4" s="174"/>
      <c r="B4" s="174"/>
      <c r="C4" s="174"/>
      <c r="D4" s="174"/>
      <c r="E4" s="168"/>
      <c r="F4" s="168"/>
      <c r="G4" s="96"/>
      <c r="H4" s="168"/>
      <c r="I4" s="168"/>
      <c r="J4" s="168"/>
      <c r="K4" s="168"/>
      <c r="L4" s="175"/>
      <c r="M4" s="175"/>
      <c r="N4" s="175"/>
    </row>
    <row r="5" spans="1:14">
      <c r="A5" s="174"/>
      <c r="B5" s="174"/>
      <c r="C5" s="174"/>
      <c r="D5" s="174"/>
      <c r="E5" s="168"/>
      <c r="F5" s="168"/>
      <c r="G5" s="96"/>
      <c r="H5" s="168"/>
      <c r="I5" s="168"/>
      <c r="J5" s="168"/>
      <c r="K5" s="168"/>
      <c r="L5" s="175"/>
      <c r="M5" s="175"/>
      <c r="N5" s="175"/>
    </row>
    <row r="6" spans="1:14">
      <c r="A6" s="174"/>
      <c r="B6" s="174"/>
      <c r="C6" s="174"/>
      <c r="D6" s="174"/>
      <c r="E6" s="168"/>
      <c r="F6" s="168"/>
      <c r="G6" s="96"/>
      <c r="H6" s="168"/>
      <c r="I6" s="168"/>
      <c r="J6" s="168"/>
      <c r="K6" s="168"/>
      <c r="L6" s="175"/>
      <c r="M6" s="175"/>
      <c r="N6" s="175"/>
    </row>
    <row r="7" spans="1:14">
      <c r="A7" s="174"/>
      <c r="B7" s="174"/>
      <c r="C7" s="174"/>
      <c r="D7" s="174"/>
      <c r="E7" s="168"/>
      <c r="F7" s="168"/>
      <c r="G7" s="96"/>
      <c r="H7" s="168"/>
      <c r="I7" s="168"/>
      <c r="J7" s="168"/>
      <c r="K7" s="168"/>
      <c r="L7" s="175"/>
      <c r="M7" s="175"/>
      <c r="N7" s="175"/>
    </row>
    <row r="8" spans="1:14">
      <c r="A8" s="174"/>
      <c r="B8" s="174"/>
      <c r="C8" s="174"/>
      <c r="D8" s="174"/>
      <c r="E8" s="168"/>
      <c r="F8" s="168"/>
      <c r="G8" s="96"/>
      <c r="H8" s="168"/>
      <c r="I8" s="168"/>
      <c r="J8" s="168"/>
      <c r="K8" s="168"/>
      <c r="L8" s="175"/>
      <c r="M8" s="175"/>
      <c r="N8" s="175"/>
    </row>
    <row r="9" spans="1:14">
      <c r="A9" s="174"/>
      <c r="B9" s="174"/>
      <c r="C9" s="174"/>
      <c r="D9" s="174"/>
      <c r="E9" s="168"/>
      <c r="F9" s="168"/>
      <c r="G9" s="96"/>
      <c r="H9" s="168"/>
      <c r="I9" s="168"/>
      <c r="J9" s="168"/>
      <c r="K9" s="168"/>
      <c r="L9" s="175"/>
      <c r="M9" s="175"/>
      <c r="N9" s="175"/>
    </row>
    <row r="10" spans="1:14">
      <c r="A10" s="174"/>
      <c r="B10" s="174"/>
      <c r="C10" s="174"/>
      <c r="D10" s="174"/>
      <c r="E10" s="168"/>
      <c r="F10" s="168"/>
      <c r="G10" s="96"/>
      <c r="H10" s="168"/>
      <c r="I10" s="168"/>
      <c r="J10" s="168"/>
      <c r="K10" s="168"/>
      <c r="L10" s="175"/>
      <c r="M10" s="175"/>
      <c r="N10" s="175"/>
    </row>
    <row r="11" spans="1:14">
      <c r="A11" s="174"/>
      <c r="B11" s="174"/>
      <c r="C11" s="174"/>
      <c r="D11" s="174"/>
      <c r="E11" s="168"/>
      <c r="F11" s="168"/>
      <c r="G11" s="96"/>
      <c r="H11" s="168"/>
      <c r="I11" s="168"/>
      <c r="J11" s="168"/>
      <c r="K11" s="168"/>
      <c r="L11" s="175"/>
      <c r="M11" s="175"/>
      <c r="N11" s="175"/>
    </row>
    <row r="12" spans="1:14">
      <c r="A12" s="174"/>
      <c r="B12" s="174"/>
      <c r="C12" s="174"/>
      <c r="D12" s="174"/>
      <c r="E12" s="168"/>
      <c r="F12" s="168"/>
      <c r="G12" s="96"/>
      <c r="H12" s="168"/>
      <c r="I12" s="168"/>
      <c r="J12" s="168"/>
      <c r="K12" s="168"/>
      <c r="L12" s="175"/>
      <c r="M12" s="175"/>
      <c r="N12" s="175"/>
    </row>
    <row r="13" spans="1:14">
      <c r="A13" s="174"/>
      <c r="B13" s="174"/>
      <c r="C13" s="174"/>
      <c r="D13" s="174"/>
      <c r="E13" s="168"/>
      <c r="F13" s="168"/>
      <c r="G13" s="96"/>
      <c r="H13" s="168"/>
      <c r="I13" s="168"/>
      <c r="J13" s="168"/>
      <c r="K13" s="168"/>
      <c r="L13" s="175"/>
      <c r="M13" s="175"/>
      <c r="N13" s="175"/>
    </row>
    <row r="14" spans="1:14">
      <c r="A14" s="174"/>
      <c r="B14" s="174"/>
      <c r="C14" s="174"/>
      <c r="D14" s="174"/>
      <c r="E14" s="168"/>
      <c r="F14" s="168"/>
      <c r="G14" s="96"/>
      <c r="H14" s="168"/>
      <c r="I14" s="168"/>
      <c r="J14" s="168"/>
      <c r="K14" s="168"/>
      <c r="L14" s="175"/>
      <c r="M14" s="175"/>
      <c r="N14" s="175"/>
    </row>
    <row r="15" spans="1:14">
      <c r="A15" s="174"/>
      <c r="B15" s="174"/>
      <c r="C15" s="174"/>
      <c r="D15" s="174"/>
      <c r="E15" s="168"/>
      <c r="F15" s="168"/>
      <c r="G15" s="96"/>
      <c r="H15" s="168"/>
      <c r="I15" s="168"/>
      <c r="J15" s="168"/>
      <c r="K15" s="168"/>
      <c r="L15" s="175"/>
      <c r="M15" s="175"/>
      <c r="N15" s="175"/>
    </row>
    <row r="16" spans="1:14">
      <c r="A16" s="178" t="s">
        <v>101</v>
      </c>
      <c r="B16" s="178"/>
      <c r="C16" s="178"/>
      <c r="D16" s="178"/>
      <c r="E16" s="173"/>
      <c r="F16" s="173"/>
      <c r="G16" s="85">
        <f>SUM(G4:G15)</f>
        <v>0</v>
      </c>
      <c r="H16" s="173"/>
      <c r="I16" s="173"/>
      <c r="J16" s="173"/>
      <c r="K16" s="173"/>
      <c r="L16" s="179"/>
      <c r="M16" s="179"/>
      <c r="N16" s="179"/>
    </row>
    <row r="17" spans="1:14">
      <c r="A17" s="178" t="s">
        <v>158</v>
      </c>
      <c r="B17" s="178"/>
      <c r="C17" s="178"/>
      <c r="D17" s="178"/>
      <c r="E17" s="173"/>
      <c r="F17" s="173"/>
      <c r="G17" s="85"/>
      <c r="H17" s="173"/>
      <c r="I17" s="173"/>
      <c r="J17" s="173"/>
      <c r="K17" s="173"/>
      <c r="L17" s="179"/>
      <c r="M17" s="179"/>
      <c r="N17" s="179"/>
    </row>
    <row r="18" spans="1:14">
      <c r="A18" s="178" t="s">
        <v>168</v>
      </c>
      <c r="B18" s="178"/>
      <c r="C18" s="178"/>
      <c r="D18" s="178"/>
      <c r="E18" s="173"/>
      <c r="F18" s="173"/>
      <c r="G18" s="85"/>
      <c r="H18" s="173"/>
      <c r="I18" s="173"/>
      <c r="J18" s="173"/>
      <c r="K18" s="173"/>
      <c r="L18" s="179"/>
      <c r="M18" s="179"/>
      <c r="N18" s="179"/>
    </row>
  </sheetData>
  <mergeCells count="81">
    <mergeCell ref="A1:N1"/>
    <mergeCell ref="A17:D17"/>
    <mergeCell ref="E17:F17"/>
    <mergeCell ref="H17:I17"/>
    <mergeCell ref="J17:K17"/>
    <mergeCell ref="L17:N17"/>
    <mergeCell ref="A15:D15"/>
    <mergeCell ref="E15:F15"/>
    <mergeCell ref="H15:I15"/>
    <mergeCell ref="J15:K15"/>
    <mergeCell ref="L15:N15"/>
    <mergeCell ref="A16:D16"/>
    <mergeCell ref="E16:F16"/>
    <mergeCell ref="H16:I16"/>
    <mergeCell ref="J16:K16"/>
    <mergeCell ref="L16:N16"/>
    <mergeCell ref="A18:D18"/>
    <mergeCell ref="E18:F18"/>
    <mergeCell ref="H18:I18"/>
    <mergeCell ref="J18:K18"/>
    <mergeCell ref="L18:N18"/>
    <mergeCell ref="A13:D13"/>
    <mergeCell ref="E13:F13"/>
    <mergeCell ref="H13:I13"/>
    <mergeCell ref="J13:K13"/>
    <mergeCell ref="L13:N13"/>
    <mergeCell ref="A14:D14"/>
    <mergeCell ref="E14:F14"/>
    <mergeCell ref="H14:I14"/>
    <mergeCell ref="J14:K14"/>
    <mergeCell ref="L14:N14"/>
    <mergeCell ref="A11:D11"/>
    <mergeCell ref="E11:F11"/>
    <mergeCell ref="H11:I11"/>
    <mergeCell ref="J11:K11"/>
    <mergeCell ref="L11:N11"/>
    <mergeCell ref="A12:D12"/>
    <mergeCell ref="E12:F12"/>
    <mergeCell ref="H12:I12"/>
    <mergeCell ref="J12:K12"/>
    <mergeCell ref="L12:N12"/>
    <mergeCell ref="A9:D9"/>
    <mergeCell ref="E9:F9"/>
    <mergeCell ref="H9:I9"/>
    <mergeCell ref="J9:K9"/>
    <mergeCell ref="L9:N9"/>
    <mergeCell ref="A10:D10"/>
    <mergeCell ref="E10:F10"/>
    <mergeCell ref="H10:I10"/>
    <mergeCell ref="J10:K10"/>
    <mergeCell ref="L10:N10"/>
    <mergeCell ref="A7:D7"/>
    <mergeCell ref="E7:F7"/>
    <mergeCell ref="H7:I7"/>
    <mergeCell ref="J7:K7"/>
    <mergeCell ref="L7:N7"/>
    <mergeCell ref="A8:D8"/>
    <mergeCell ref="E8:F8"/>
    <mergeCell ref="H8:I8"/>
    <mergeCell ref="J8:K8"/>
    <mergeCell ref="L8:N8"/>
    <mergeCell ref="A5:D5"/>
    <mergeCell ref="E5:F5"/>
    <mergeCell ref="H5:I5"/>
    <mergeCell ref="J5:K5"/>
    <mergeCell ref="L5:N5"/>
    <mergeCell ref="A6:D6"/>
    <mergeCell ref="E6:F6"/>
    <mergeCell ref="H6:I6"/>
    <mergeCell ref="J6:K6"/>
    <mergeCell ref="L6:N6"/>
    <mergeCell ref="A3:D3"/>
    <mergeCell ref="E3:F3"/>
    <mergeCell ref="H3:I3"/>
    <mergeCell ref="J3:K3"/>
    <mergeCell ref="L3:N3"/>
    <mergeCell ref="A4:D4"/>
    <mergeCell ref="E4:F4"/>
    <mergeCell ref="H4:I4"/>
    <mergeCell ref="J4:K4"/>
    <mergeCell ref="L4:N4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8"/>
  <sheetViews>
    <sheetView showGridLines="0" workbookViewId="0">
      <selection activeCell="W20" sqref="W20"/>
    </sheetView>
  </sheetViews>
  <sheetFormatPr defaultRowHeight="15"/>
  <sheetData>
    <row r="1" spans="1:14" s="130" customFormat="1" ht="36" customHeight="1">
      <c r="A1" s="180" t="s">
        <v>204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 ht="45.75" customHeight="1">
      <c r="A3" s="176" t="s">
        <v>129</v>
      </c>
      <c r="B3" s="176"/>
      <c r="C3" s="176"/>
      <c r="D3" s="176"/>
      <c r="E3" s="177" t="s">
        <v>92</v>
      </c>
      <c r="F3" s="177"/>
      <c r="G3" s="89" t="s">
        <v>98</v>
      </c>
      <c r="H3" s="177" t="s">
        <v>99</v>
      </c>
      <c r="I3" s="177"/>
      <c r="J3" s="177" t="s">
        <v>100</v>
      </c>
      <c r="K3" s="177"/>
      <c r="L3" s="177" t="s">
        <v>130</v>
      </c>
      <c r="M3" s="177"/>
      <c r="N3" s="177"/>
    </row>
    <row r="4" spans="1:14">
      <c r="A4" s="181"/>
      <c r="B4" s="181"/>
      <c r="C4" s="181"/>
      <c r="D4" s="181"/>
      <c r="E4" s="182"/>
      <c r="F4" s="182"/>
      <c r="G4" s="84"/>
      <c r="H4" s="182"/>
      <c r="I4" s="182"/>
      <c r="J4" s="182"/>
      <c r="K4" s="182"/>
      <c r="L4" s="183"/>
      <c r="M4" s="183"/>
      <c r="N4" s="183"/>
    </row>
    <row r="5" spans="1:14">
      <c r="A5" s="181"/>
      <c r="B5" s="181"/>
      <c r="C5" s="181"/>
      <c r="D5" s="181"/>
      <c r="E5" s="182"/>
      <c r="F5" s="182"/>
      <c r="G5" s="84"/>
      <c r="H5" s="182"/>
      <c r="I5" s="182"/>
      <c r="J5" s="182"/>
      <c r="K5" s="182"/>
      <c r="L5" s="183"/>
      <c r="M5" s="183"/>
      <c r="N5" s="183"/>
    </row>
    <row r="6" spans="1:14">
      <c r="A6" s="181"/>
      <c r="B6" s="181"/>
      <c r="C6" s="181"/>
      <c r="D6" s="181"/>
      <c r="E6" s="182"/>
      <c r="F6" s="182"/>
      <c r="G6" s="84"/>
      <c r="H6" s="182"/>
      <c r="I6" s="182"/>
      <c r="J6" s="182"/>
      <c r="K6" s="182"/>
      <c r="L6" s="183"/>
      <c r="M6" s="183"/>
      <c r="N6" s="183"/>
    </row>
    <row r="7" spans="1:14">
      <c r="A7" s="181"/>
      <c r="B7" s="181"/>
      <c r="C7" s="181"/>
      <c r="D7" s="181"/>
      <c r="E7" s="182"/>
      <c r="F7" s="182"/>
      <c r="G7" s="84"/>
      <c r="H7" s="182"/>
      <c r="I7" s="182"/>
      <c r="J7" s="182"/>
      <c r="K7" s="182"/>
      <c r="L7" s="183"/>
      <c r="M7" s="183"/>
      <c r="N7" s="183"/>
    </row>
    <row r="8" spans="1:14">
      <c r="A8" s="181"/>
      <c r="B8" s="181"/>
      <c r="C8" s="181"/>
      <c r="D8" s="181"/>
      <c r="E8" s="182"/>
      <c r="F8" s="182"/>
      <c r="G8" s="84"/>
      <c r="H8" s="182"/>
      <c r="I8" s="182"/>
      <c r="J8" s="182"/>
      <c r="K8" s="182"/>
      <c r="L8" s="183"/>
      <c r="M8" s="183"/>
      <c r="N8" s="183"/>
    </row>
    <row r="9" spans="1:14">
      <c r="A9" s="181"/>
      <c r="B9" s="181"/>
      <c r="C9" s="181"/>
      <c r="D9" s="181"/>
      <c r="E9" s="182"/>
      <c r="F9" s="182"/>
      <c r="G9" s="84"/>
      <c r="H9" s="182"/>
      <c r="I9" s="182"/>
      <c r="J9" s="182"/>
      <c r="K9" s="182"/>
      <c r="L9" s="183"/>
      <c r="M9" s="183"/>
      <c r="N9" s="183"/>
    </row>
    <row r="10" spans="1:14">
      <c r="A10" s="181"/>
      <c r="B10" s="181"/>
      <c r="C10" s="181"/>
      <c r="D10" s="181"/>
      <c r="E10" s="182"/>
      <c r="F10" s="182"/>
      <c r="G10" s="84"/>
      <c r="H10" s="182"/>
      <c r="I10" s="182"/>
      <c r="J10" s="182"/>
      <c r="K10" s="182"/>
      <c r="L10" s="183"/>
      <c r="M10" s="183"/>
      <c r="N10" s="183"/>
    </row>
    <row r="11" spans="1:14">
      <c r="A11" s="181"/>
      <c r="B11" s="181"/>
      <c r="C11" s="181"/>
      <c r="D11" s="181"/>
      <c r="E11" s="182"/>
      <c r="F11" s="182"/>
      <c r="G11" s="84"/>
      <c r="H11" s="182"/>
      <c r="I11" s="182"/>
      <c r="J11" s="182"/>
      <c r="K11" s="182"/>
      <c r="L11" s="183"/>
      <c r="M11" s="183"/>
      <c r="N11" s="183"/>
    </row>
    <row r="12" spans="1:14">
      <c r="A12" s="181"/>
      <c r="B12" s="181"/>
      <c r="C12" s="181"/>
      <c r="D12" s="181"/>
      <c r="E12" s="182"/>
      <c r="F12" s="182"/>
      <c r="G12" s="84"/>
      <c r="H12" s="182"/>
      <c r="I12" s="182"/>
      <c r="J12" s="182"/>
      <c r="K12" s="182"/>
      <c r="L12" s="183"/>
      <c r="M12" s="183"/>
      <c r="N12" s="183"/>
    </row>
    <row r="13" spans="1:14">
      <c r="A13" s="181"/>
      <c r="B13" s="181"/>
      <c r="C13" s="181"/>
      <c r="D13" s="181"/>
      <c r="E13" s="182"/>
      <c r="F13" s="182"/>
      <c r="G13" s="84"/>
      <c r="H13" s="182"/>
      <c r="I13" s="182"/>
      <c r="J13" s="182"/>
      <c r="K13" s="182"/>
      <c r="L13" s="183"/>
      <c r="M13" s="183"/>
      <c r="N13" s="183"/>
    </row>
    <row r="14" spans="1:14">
      <c r="A14" s="181"/>
      <c r="B14" s="181"/>
      <c r="C14" s="181"/>
      <c r="D14" s="181"/>
      <c r="E14" s="182"/>
      <c r="F14" s="182"/>
      <c r="G14" s="84"/>
      <c r="H14" s="182"/>
      <c r="I14" s="182"/>
      <c r="J14" s="182"/>
      <c r="K14" s="182"/>
      <c r="L14" s="183"/>
      <c r="M14" s="183"/>
      <c r="N14" s="183"/>
    </row>
    <row r="15" spans="1:14">
      <c r="A15" s="181"/>
      <c r="B15" s="181"/>
      <c r="C15" s="181"/>
      <c r="D15" s="181"/>
      <c r="E15" s="182"/>
      <c r="F15" s="182"/>
      <c r="G15" s="84"/>
      <c r="H15" s="182"/>
      <c r="I15" s="182"/>
      <c r="J15" s="182"/>
      <c r="K15" s="182"/>
      <c r="L15" s="183"/>
      <c r="M15" s="183"/>
      <c r="N15" s="183"/>
    </row>
    <row r="16" spans="1:14">
      <c r="A16" s="178" t="s">
        <v>101</v>
      </c>
      <c r="B16" s="178"/>
      <c r="C16" s="178"/>
      <c r="D16" s="178"/>
      <c r="E16" s="173"/>
      <c r="F16" s="173"/>
      <c r="G16" s="85">
        <f>SUM(G4:G15)</f>
        <v>0</v>
      </c>
      <c r="H16" s="173"/>
      <c r="I16" s="173"/>
      <c r="J16" s="173"/>
      <c r="K16" s="173"/>
      <c r="L16" s="179"/>
      <c r="M16" s="179"/>
      <c r="N16" s="179"/>
    </row>
    <row r="17" spans="1:14">
      <c r="A17" s="178" t="s">
        <v>158</v>
      </c>
      <c r="B17" s="178"/>
      <c r="C17" s="178"/>
      <c r="D17" s="178"/>
      <c r="E17" s="173"/>
      <c r="F17" s="173"/>
      <c r="G17" s="85"/>
      <c r="H17" s="173"/>
      <c r="I17" s="173"/>
      <c r="J17" s="173"/>
      <c r="K17" s="173"/>
      <c r="L17" s="179"/>
      <c r="M17" s="179"/>
      <c r="N17" s="179"/>
    </row>
    <row r="18" spans="1:14">
      <c r="A18" s="178" t="s">
        <v>168</v>
      </c>
      <c r="B18" s="178"/>
      <c r="C18" s="178"/>
      <c r="D18" s="178"/>
      <c r="E18" s="173"/>
      <c r="F18" s="173"/>
      <c r="G18" s="85"/>
      <c r="H18" s="173"/>
      <c r="I18" s="173"/>
      <c r="J18" s="173"/>
      <c r="K18" s="173"/>
      <c r="L18" s="179"/>
      <c r="M18" s="179"/>
      <c r="N18" s="179"/>
    </row>
  </sheetData>
  <mergeCells count="81">
    <mergeCell ref="A1:N1"/>
    <mergeCell ref="A17:D17"/>
    <mergeCell ref="E17:F17"/>
    <mergeCell ref="H17:I17"/>
    <mergeCell ref="J17:K17"/>
    <mergeCell ref="L17:N17"/>
    <mergeCell ref="A15:D15"/>
    <mergeCell ref="E15:F15"/>
    <mergeCell ref="H15:I15"/>
    <mergeCell ref="J15:K15"/>
    <mergeCell ref="L15:N15"/>
    <mergeCell ref="A16:D16"/>
    <mergeCell ref="E16:F16"/>
    <mergeCell ref="H16:I16"/>
    <mergeCell ref="J16:K16"/>
    <mergeCell ref="L16:N16"/>
    <mergeCell ref="A18:D18"/>
    <mergeCell ref="E18:F18"/>
    <mergeCell ref="H18:I18"/>
    <mergeCell ref="J18:K18"/>
    <mergeCell ref="L18:N18"/>
    <mergeCell ref="A13:D13"/>
    <mergeCell ref="E13:F13"/>
    <mergeCell ref="H13:I13"/>
    <mergeCell ref="J13:K13"/>
    <mergeCell ref="L13:N13"/>
    <mergeCell ref="A14:D14"/>
    <mergeCell ref="E14:F14"/>
    <mergeCell ref="H14:I14"/>
    <mergeCell ref="J14:K14"/>
    <mergeCell ref="L14:N14"/>
    <mergeCell ref="A11:D11"/>
    <mergeCell ref="E11:F11"/>
    <mergeCell ref="H11:I11"/>
    <mergeCell ref="J11:K11"/>
    <mergeCell ref="L11:N11"/>
    <mergeCell ref="A12:D12"/>
    <mergeCell ref="E12:F12"/>
    <mergeCell ref="H12:I12"/>
    <mergeCell ref="J12:K12"/>
    <mergeCell ref="L12:N12"/>
    <mergeCell ref="A9:D9"/>
    <mergeCell ref="E9:F9"/>
    <mergeCell ref="H9:I9"/>
    <mergeCell ref="J9:K9"/>
    <mergeCell ref="L9:N9"/>
    <mergeCell ref="A10:D10"/>
    <mergeCell ref="E10:F10"/>
    <mergeCell ref="H10:I10"/>
    <mergeCell ref="J10:K10"/>
    <mergeCell ref="L10:N10"/>
    <mergeCell ref="A7:D7"/>
    <mergeCell ref="E7:F7"/>
    <mergeCell ref="H7:I7"/>
    <mergeCell ref="J7:K7"/>
    <mergeCell ref="L7:N7"/>
    <mergeCell ref="A8:D8"/>
    <mergeCell ref="E8:F8"/>
    <mergeCell ref="H8:I8"/>
    <mergeCell ref="J8:K8"/>
    <mergeCell ref="L8:N8"/>
    <mergeCell ref="A5:D5"/>
    <mergeCell ref="E5:F5"/>
    <mergeCell ref="H5:I5"/>
    <mergeCell ref="J5:K5"/>
    <mergeCell ref="L5:N5"/>
    <mergeCell ref="A6:D6"/>
    <mergeCell ref="E6:F6"/>
    <mergeCell ref="H6:I6"/>
    <mergeCell ref="J6:K6"/>
    <mergeCell ref="L6:N6"/>
    <mergeCell ref="A3:D3"/>
    <mergeCell ref="E3:F3"/>
    <mergeCell ref="H3:I3"/>
    <mergeCell ref="J3:K3"/>
    <mergeCell ref="L3:N3"/>
    <mergeCell ref="A4:D4"/>
    <mergeCell ref="E4:F4"/>
    <mergeCell ref="H4:I4"/>
    <mergeCell ref="J4:K4"/>
    <mergeCell ref="L4:N4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7"/>
  <sheetViews>
    <sheetView showGridLines="0" workbookViewId="0">
      <selection activeCell="W20" sqref="W20"/>
    </sheetView>
  </sheetViews>
  <sheetFormatPr defaultRowHeight="15"/>
  <sheetData>
    <row r="1" spans="1:14" s="130" customFormat="1" ht="33.75" customHeight="1">
      <c r="A1" s="180" t="s">
        <v>205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 ht="42" customHeight="1">
      <c r="A3" s="176" t="s">
        <v>129</v>
      </c>
      <c r="B3" s="176"/>
      <c r="C3" s="176"/>
      <c r="D3" s="176"/>
      <c r="E3" s="177" t="s">
        <v>92</v>
      </c>
      <c r="F3" s="177"/>
      <c r="G3" s="89" t="s">
        <v>98</v>
      </c>
      <c r="H3" s="177" t="s">
        <v>99</v>
      </c>
      <c r="I3" s="177"/>
      <c r="J3" s="177" t="s">
        <v>100</v>
      </c>
      <c r="K3" s="177"/>
      <c r="L3" s="177" t="s">
        <v>130</v>
      </c>
      <c r="M3" s="177"/>
      <c r="N3" s="177"/>
    </row>
    <row r="4" spans="1:14">
      <c r="A4" s="174"/>
      <c r="B4" s="174"/>
      <c r="C4" s="174"/>
      <c r="D4" s="174"/>
      <c r="E4" s="168"/>
      <c r="F4" s="168"/>
      <c r="G4" s="96"/>
      <c r="H4" s="168"/>
      <c r="I4" s="168"/>
      <c r="J4" s="168"/>
      <c r="K4" s="168"/>
      <c r="L4" s="175"/>
      <c r="M4" s="175"/>
      <c r="N4" s="175"/>
    </row>
    <row r="5" spans="1:14">
      <c r="A5" s="174"/>
      <c r="B5" s="174"/>
      <c r="C5" s="174"/>
      <c r="D5" s="174"/>
      <c r="E5" s="168"/>
      <c r="F5" s="168"/>
      <c r="G5" s="96"/>
      <c r="H5" s="168"/>
      <c r="I5" s="168"/>
      <c r="J5" s="168"/>
      <c r="K5" s="168"/>
      <c r="L5" s="175"/>
      <c r="M5" s="175"/>
      <c r="N5" s="175"/>
    </row>
    <row r="6" spans="1:14">
      <c r="A6" s="174"/>
      <c r="B6" s="174"/>
      <c r="C6" s="174"/>
      <c r="D6" s="174"/>
      <c r="E6" s="168"/>
      <c r="F6" s="168"/>
      <c r="G6" s="96"/>
      <c r="H6" s="168"/>
      <c r="I6" s="168"/>
      <c r="J6" s="168"/>
      <c r="K6" s="168"/>
      <c r="L6" s="175"/>
      <c r="M6" s="175"/>
      <c r="N6" s="175"/>
    </row>
    <row r="7" spans="1:14">
      <c r="A7" s="174"/>
      <c r="B7" s="174"/>
      <c r="C7" s="174"/>
      <c r="D7" s="174"/>
      <c r="E7" s="168"/>
      <c r="F7" s="168"/>
      <c r="G7" s="96"/>
      <c r="H7" s="168"/>
      <c r="I7" s="168"/>
      <c r="J7" s="168"/>
      <c r="K7" s="168"/>
      <c r="L7" s="175"/>
      <c r="M7" s="175"/>
      <c r="N7" s="175"/>
    </row>
    <row r="8" spans="1:14">
      <c r="A8" s="174"/>
      <c r="B8" s="174"/>
      <c r="C8" s="174"/>
      <c r="D8" s="174"/>
      <c r="E8" s="168"/>
      <c r="F8" s="168"/>
      <c r="G8" s="96"/>
      <c r="H8" s="168"/>
      <c r="I8" s="168"/>
      <c r="J8" s="168"/>
      <c r="K8" s="168"/>
      <c r="L8" s="175"/>
      <c r="M8" s="175"/>
      <c r="N8" s="175"/>
    </row>
    <row r="9" spans="1:14">
      <c r="A9" s="174"/>
      <c r="B9" s="174"/>
      <c r="C9" s="174"/>
      <c r="D9" s="174"/>
      <c r="E9" s="168"/>
      <c r="F9" s="168"/>
      <c r="G9" s="96"/>
      <c r="H9" s="168"/>
      <c r="I9" s="168"/>
      <c r="J9" s="168"/>
      <c r="K9" s="168"/>
      <c r="L9" s="175"/>
      <c r="M9" s="175"/>
      <c r="N9" s="175"/>
    </row>
    <row r="10" spans="1:14">
      <c r="A10" s="174"/>
      <c r="B10" s="174"/>
      <c r="C10" s="174"/>
      <c r="D10" s="174"/>
      <c r="E10" s="168"/>
      <c r="F10" s="168"/>
      <c r="G10" s="96"/>
      <c r="H10" s="168"/>
      <c r="I10" s="168"/>
      <c r="J10" s="168"/>
      <c r="K10" s="168"/>
      <c r="L10" s="175"/>
      <c r="M10" s="175"/>
      <c r="N10" s="175"/>
    </row>
    <row r="11" spans="1:14">
      <c r="A11" s="174"/>
      <c r="B11" s="174"/>
      <c r="C11" s="174"/>
      <c r="D11" s="174"/>
      <c r="E11" s="168"/>
      <c r="F11" s="168"/>
      <c r="G11" s="96"/>
      <c r="H11" s="168"/>
      <c r="I11" s="168"/>
      <c r="J11" s="168"/>
      <c r="K11" s="168"/>
      <c r="L11" s="175"/>
      <c r="M11" s="175"/>
      <c r="N11" s="175"/>
    </row>
    <row r="12" spans="1:14">
      <c r="A12" s="174"/>
      <c r="B12" s="174"/>
      <c r="C12" s="174"/>
      <c r="D12" s="174"/>
      <c r="E12" s="168"/>
      <c r="F12" s="168"/>
      <c r="G12" s="96"/>
      <c r="H12" s="168"/>
      <c r="I12" s="168"/>
      <c r="J12" s="168"/>
      <c r="K12" s="168"/>
      <c r="L12" s="175"/>
      <c r="M12" s="175"/>
      <c r="N12" s="175"/>
    </row>
    <row r="13" spans="1:14">
      <c r="A13" s="174"/>
      <c r="B13" s="174"/>
      <c r="C13" s="174"/>
      <c r="D13" s="174"/>
      <c r="E13" s="168"/>
      <c r="F13" s="168"/>
      <c r="G13" s="96"/>
      <c r="H13" s="168"/>
      <c r="I13" s="168"/>
      <c r="J13" s="168"/>
      <c r="K13" s="168"/>
      <c r="L13" s="175"/>
      <c r="M13" s="175"/>
      <c r="N13" s="175"/>
    </row>
    <row r="14" spans="1:14">
      <c r="A14" s="174"/>
      <c r="B14" s="174"/>
      <c r="C14" s="174"/>
      <c r="D14" s="174"/>
      <c r="E14" s="168"/>
      <c r="F14" s="168"/>
      <c r="G14" s="96"/>
      <c r="H14" s="168"/>
      <c r="I14" s="168"/>
      <c r="J14" s="168"/>
      <c r="K14" s="168"/>
      <c r="L14" s="175"/>
      <c r="M14" s="175"/>
      <c r="N14" s="175"/>
    </row>
    <row r="15" spans="1:14">
      <c r="A15" s="174"/>
      <c r="B15" s="174"/>
      <c r="C15" s="174"/>
      <c r="D15" s="174"/>
      <c r="E15" s="168"/>
      <c r="F15" s="168"/>
      <c r="G15" s="96"/>
      <c r="H15" s="168"/>
      <c r="I15" s="168"/>
      <c r="J15" s="168"/>
      <c r="K15" s="168"/>
      <c r="L15" s="175"/>
      <c r="M15" s="175"/>
      <c r="N15" s="175"/>
    </row>
    <row r="16" spans="1:14">
      <c r="A16" s="178" t="s">
        <v>101</v>
      </c>
      <c r="B16" s="178"/>
      <c r="C16" s="178"/>
      <c r="D16" s="178"/>
      <c r="E16" s="173"/>
      <c r="F16" s="173"/>
      <c r="G16" s="85">
        <f>SUM(G4:G15)</f>
        <v>0</v>
      </c>
      <c r="H16" s="173"/>
      <c r="I16" s="173"/>
      <c r="J16" s="173"/>
      <c r="K16" s="173"/>
      <c r="L16" s="179"/>
      <c r="M16" s="179"/>
      <c r="N16" s="179"/>
    </row>
    <row r="17" spans="1:14">
      <c r="A17" s="178" t="s">
        <v>158</v>
      </c>
      <c r="B17" s="178"/>
      <c r="C17" s="178"/>
      <c r="D17" s="178"/>
      <c r="E17" s="173"/>
      <c r="F17" s="173"/>
      <c r="G17" s="85"/>
      <c r="H17" s="173"/>
      <c r="I17" s="173"/>
      <c r="J17" s="173"/>
      <c r="K17" s="173"/>
      <c r="L17" s="179"/>
      <c r="M17" s="179"/>
      <c r="N17" s="179"/>
    </row>
  </sheetData>
  <mergeCells count="76">
    <mergeCell ref="A1:N1"/>
    <mergeCell ref="A17:D17"/>
    <mergeCell ref="E17:F17"/>
    <mergeCell ref="H17:I17"/>
    <mergeCell ref="J17:K17"/>
    <mergeCell ref="L17:N17"/>
    <mergeCell ref="A15:D15"/>
    <mergeCell ref="E15:F15"/>
    <mergeCell ref="H15:I15"/>
    <mergeCell ref="J15:K15"/>
    <mergeCell ref="L15:N15"/>
    <mergeCell ref="A16:D16"/>
    <mergeCell ref="E16:F16"/>
    <mergeCell ref="H16:I16"/>
    <mergeCell ref="J16:K16"/>
    <mergeCell ref="L16:N16"/>
    <mergeCell ref="A13:D13"/>
    <mergeCell ref="E13:F13"/>
    <mergeCell ref="H13:I13"/>
    <mergeCell ref="J13:K13"/>
    <mergeCell ref="L13:N13"/>
    <mergeCell ref="A14:D14"/>
    <mergeCell ref="E14:F14"/>
    <mergeCell ref="H14:I14"/>
    <mergeCell ref="J14:K14"/>
    <mergeCell ref="L14:N14"/>
    <mergeCell ref="A11:D11"/>
    <mergeCell ref="E11:F11"/>
    <mergeCell ref="H11:I11"/>
    <mergeCell ref="J11:K11"/>
    <mergeCell ref="L11:N11"/>
    <mergeCell ref="A12:D12"/>
    <mergeCell ref="E12:F12"/>
    <mergeCell ref="H12:I12"/>
    <mergeCell ref="J12:K12"/>
    <mergeCell ref="L12:N12"/>
    <mergeCell ref="A9:D9"/>
    <mergeCell ref="E9:F9"/>
    <mergeCell ref="H9:I9"/>
    <mergeCell ref="J9:K9"/>
    <mergeCell ref="L9:N9"/>
    <mergeCell ref="A10:D10"/>
    <mergeCell ref="E10:F10"/>
    <mergeCell ref="H10:I10"/>
    <mergeCell ref="J10:K10"/>
    <mergeCell ref="L10:N10"/>
    <mergeCell ref="A7:D7"/>
    <mergeCell ref="E7:F7"/>
    <mergeCell ref="H7:I7"/>
    <mergeCell ref="J7:K7"/>
    <mergeCell ref="L7:N7"/>
    <mergeCell ref="A8:D8"/>
    <mergeCell ref="E8:F8"/>
    <mergeCell ref="H8:I8"/>
    <mergeCell ref="J8:K8"/>
    <mergeCell ref="L8:N8"/>
    <mergeCell ref="A5:D5"/>
    <mergeCell ref="E5:F5"/>
    <mergeCell ref="H5:I5"/>
    <mergeCell ref="J5:K5"/>
    <mergeCell ref="L5:N5"/>
    <mergeCell ref="A6:D6"/>
    <mergeCell ref="E6:F6"/>
    <mergeCell ref="H6:I6"/>
    <mergeCell ref="J6:K6"/>
    <mergeCell ref="L6:N6"/>
    <mergeCell ref="A3:D3"/>
    <mergeCell ref="E3:F3"/>
    <mergeCell ref="H3:I3"/>
    <mergeCell ref="J3:K3"/>
    <mergeCell ref="L3:N3"/>
    <mergeCell ref="A4:D4"/>
    <mergeCell ref="E4:F4"/>
    <mergeCell ref="H4:I4"/>
    <mergeCell ref="J4:K4"/>
    <mergeCell ref="L4:N4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7"/>
  <sheetViews>
    <sheetView showGridLines="0" workbookViewId="0">
      <selection activeCell="W20" sqref="W20"/>
    </sheetView>
  </sheetViews>
  <sheetFormatPr defaultRowHeight="15"/>
  <sheetData>
    <row r="1" spans="1:14" s="130" customFormat="1" ht="37.5" customHeight="1">
      <c r="A1" s="180" t="s">
        <v>207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 ht="36.75" customHeight="1">
      <c r="A3" s="176" t="s">
        <v>129</v>
      </c>
      <c r="B3" s="176"/>
      <c r="C3" s="176"/>
      <c r="D3" s="176"/>
      <c r="E3" s="177" t="s">
        <v>92</v>
      </c>
      <c r="F3" s="177"/>
      <c r="G3" s="89" t="s">
        <v>98</v>
      </c>
      <c r="H3" s="177" t="s">
        <v>99</v>
      </c>
      <c r="I3" s="177"/>
      <c r="J3" s="177" t="s">
        <v>100</v>
      </c>
      <c r="K3" s="177"/>
      <c r="L3" s="177" t="s">
        <v>130</v>
      </c>
      <c r="M3" s="177"/>
      <c r="N3" s="177"/>
    </row>
    <row r="4" spans="1:14">
      <c r="A4" s="174"/>
      <c r="B4" s="174"/>
      <c r="C4" s="174"/>
      <c r="D4" s="174"/>
      <c r="E4" s="168"/>
      <c r="F4" s="168"/>
      <c r="G4" s="96"/>
      <c r="H4" s="168"/>
      <c r="I4" s="168"/>
      <c r="J4" s="168"/>
      <c r="K4" s="168"/>
      <c r="L4" s="175"/>
      <c r="M4" s="175"/>
      <c r="N4" s="175"/>
    </row>
    <row r="5" spans="1:14">
      <c r="A5" s="174"/>
      <c r="B5" s="174"/>
      <c r="C5" s="174"/>
      <c r="D5" s="174"/>
      <c r="E5" s="168"/>
      <c r="F5" s="168"/>
      <c r="G5" s="96"/>
      <c r="H5" s="168"/>
      <c r="I5" s="168"/>
      <c r="J5" s="168"/>
      <c r="K5" s="168"/>
      <c r="L5" s="175"/>
      <c r="M5" s="175"/>
      <c r="N5" s="175"/>
    </row>
    <row r="6" spans="1:14">
      <c r="A6" s="174"/>
      <c r="B6" s="174"/>
      <c r="C6" s="174"/>
      <c r="D6" s="174"/>
      <c r="E6" s="168"/>
      <c r="F6" s="168"/>
      <c r="G6" s="96"/>
      <c r="H6" s="168"/>
      <c r="I6" s="168"/>
      <c r="J6" s="168"/>
      <c r="K6" s="168"/>
      <c r="L6" s="175"/>
      <c r="M6" s="175"/>
      <c r="N6" s="175"/>
    </row>
    <row r="7" spans="1:14">
      <c r="A7" s="174"/>
      <c r="B7" s="174"/>
      <c r="C7" s="174"/>
      <c r="D7" s="174"/>
      <c r="E7" s="168"/>
      <c r="F7" s="168"/>
      <c r="G7" s="96"/>
      <c r="H7" s="168"/>
      <c r="I7" s="168"/>
      <c r="J7" s="168"/>
      <c r="K7" s="168"/>
      <c r="L7" s="175"/>
      <c r="M7" s="175"/>
      <c r="N7" s="175"/>
    </row>
    <row r="8" spans="1:14">
      <c r="A8" s="174"/>
      <c r="B8" s="174"/>
      <c r="C8" s="174"/>
      <c r="D8" s="174"/>
      <c r="E8" s="168"/>
      <c r="F8" s="168"/>
      <c r="G8" s="96"/>
      <c r="H8" s="168"/>
      <c r="I8" s="168"/>
      <c r="J8" s="168"/>
      <c r="K8" s="168"/>
      <c r="L8" s="175"/>
      <c r="M8" s="175"/>
      <c r="N8" s="175"/>
    </row>
    <row r="9" spans="1:14">
      <c r="A9" s="174"/>
      <c r="B9" s="174"/>
      <c r="C9" s="174"/>
      <c r="D9" s="174"/>
      <c r="E9" s="168"/>
      <c r="F9" s="168"/>
      <c r="G9" s="96"/>
      <c r="H9" s="168"/>
      <c r="I9" s="168"/>
      <c r="J9" s="168"/>
      <c r="K9" s="168"/>
      <c r="L9" s="175"/>
      <c r="M9" s="175"/>
      <c r="N9" s="175"/>
    </row>
    <row r="10" spans="1:14">
      <c r="A10" s="174"/>
      <c r="B10" s="174"/>
      <c r="C10" s="174"/>
      <c r="D10" s="174"/>
      <c r="E10" s="168"/>
      <c r="F10" s="168"/>
      <c r="G10" s="96"/>
      <c r="H10" s="168"/>
      <c r="I10" s="168"/>
      <c r="J10" s="168"/>
      <c r="K10" s="168"/>
      <c r="L10" s="175"/>
      <c r="M10" s="175"/>
      <c r="N10" s="175"/>
    </row>
    <row r="11" spans="1:14">
      <c r="A11" s="174"/>
      <c r="B11" s="174"/>
      <c r="C11" s="174"/>
      <c r="D11" s="174"/>
      <c r="E11" s="168"/>
      <c r="F11" s="168"/>
      <c r="G11" s="96"/>
      <c r="H11" s="168"/>
      <c r="I11" s="168"/>
      <c r="J11" s="168"/>
      <c r="K11" s="168"/>
      <c r="L11" s="175"/>
      <c r="M11" s="175"/>
      <c r="N11" s="175"/>
    </row>
    <row r="12" spans="1:14">
      <c r="A12" s="174"/>
      <c r="B12" s="174"/>
      <c r="C12" s="174"/>
      <c r="D12" s="174"/>
      <c r="E12" s="168"/>
      <c r="F12" s="168"/>
      <c r="G12" s="96"/>
      <c r="H12" s="168"/>
      <c r="I12" s="168"/>
      <c r="J12" s="168"/>
      <c r="K12" s="168"/>
      <c r="L12" s="175"/>
      <c r="M12" s="175"/>
      <c r="N12" s="175"/>
    </row>
    <row r="13" spans="1:14">
      <c r="A13" s="174"/>
      <c r="B13" s="174"/>
      <c r="C13" s="174"/>
      <c r="D13" s="174"/>
      <c r="E13" s="168"/>
      <c r="F13" s="168"/>
      <c r="G13" s="96"/>
      <c r="H13" s="168"/>
      <c r="I13" s="168"/>
      <c r="J13" s="168"/>
      <c r="K13" s="168"/>
      <c r="L13" s="175"/>
      <c r="M13" s="175"/>
      <c r="N13" s="175"/>
    </row>
    <row r="14" spans="1:14">
      <c r="A14" s="174"/>
      <c r="B14" s="174"/>
      <c r="C14" s="174"/>
      <c r="D14" s="174"/>
      <c r="E14" s="168"/>
      <c r="F14" s="168"/>
      <c r="G14" s="96"/>
      <c r="H14" s="168"/>
      <c r="I14" s="168"/>
      <c r="J14" s="168"/>
      <c r="K14" s="168"/>
      <c r="L14" s="175"/>
      <c r="M14" s="175"/>
      <c r="N14" s="175"/>
    </row>
    <row r="15" spans="1:14">
      <c r="A15" s="174"/>
      <c r="B15" s="174"/>
      <c r="C15" s="174"/>
      <c r="D15" s="174"/>
      <c r="E15" s="168"/>
      <c r="F15" s="168"/>
      <c r="G15" s="96"/>
      <c r="H15" s="168"/>
      <c r="I15" s="168"/>
      <c r="J15" s="168"/>
      <c r="K15" s="168"/>
      <c r="L15" s="175"/>
      <c r="M15" s="175"/>
      <c r="N15" s="175"/>
    </row>
    <row r="16" spans="1:14">
      <c r="A16" s="178" t="s">
        <v>101</v>
      </c>
      <c r="B16" s="178"/>
      <c r="C16" s="178"/>
      <c r="D16" s="178"/>
      <c r="E16" s="173"/>
      <c r="F16" s="173"/>
      <c r="G16" s="85">
        <f>SUM(G4:G15)</f>
        <v>0</v>
      </c>
      <c r="H16" s="173"/>
      <c r="I16" s="173"/>
      <c r="J16" s="173"/>
      <c r="K16" s="173"/>
      <c r="L16" s="179"/>
      <c r="M16" s="179"/>
      <c r="N16" s="179"/>
    </row>
    <row r="17" spans="1:14">
      <c r="A17" s="178" t="s">
        <v>158</v>
      </c>
      <c r="B17" s="178"/>
      <c r="C17" s="178"/>
      <c r="D17" s="178"/>
      <c r="E17" s="173"/>
      <c r="F17" s="173"/>
      <c r="G17" s="85"/>
      <c r="H17" s="173"/>
      <c r="I17" s="173"/>
      <c r="J17" s="173"/>
      <c r="K17" s="173"/>
      <c r="L17" s="179"/>
      <c r="M17" s="179"/>
      <c r="N17" s="179"/>
    </row>
  </sheetData>
  <mergeCells count="76">
    <mergeCell ref="A1:N1"/>
    <mergeCell ref="A17:D17"/>
    <mergeCell ref="E17:F17"/>
    <mergeCell ref="H17:I17"/>
    <mergeCell ref="J17:K17"/>
    <mergeCell ref="L17:N17"/>
    <mergeCell ref="A15:D15"/>
    <mergeCell ref="E15:F15"/>
    <mergeCell ref="H15:I15"/>
    <mergeCell ref="J15:K15"/>
    <mergeCell ref="L15:N15"/>
    <mergeCell ref="A16:D16"/>
    <mergeCell ref="E16:F16"/>
    <mergeCell ref="H16:I16"/>
    <mergeCell ref="J16:K16"/>
    <mergeCell ref="L16:N16"/>
    <mergeCell ref="A13:D13"/>
    <mergeCell ref="E13:F13"/>
    <mergeCell ref="H13:I13"/>
    <mergeCell ref="J13:K13"/>
    <mergeCell ref="L13:N13"/>
    <mergeCell ref="A14:D14"/>
    <mergeCell ref="E14:F14"/>
    <mergeCell ref="H14:I14"/>
    <mergeCell ref="J14:K14"/>
    <mergeCell ref="L14:N14"/>
    <mergeCell ref="A11:D11"/>
    <mergeCell ref="E11:F11"/>
    <mergeCell ref="H11:I11"/>
    <mergeCell ref="J11:K11"/>
    <mergeCell ref="L11:N11"/>
    <mergeCell ref="A12:D12"/>
    <mergeCell ref="E12:F12"/>
    <mergeCell ref="H12:I12"/>
    <mergeCell ref="J12:K12"/>
    <mergeCell ref="L12:N12"/>
    <mergeCell ref="A9:D9"/>
    <mergeCell ref="E9:F9"/>
    <mergeCell ref="H9:I9"/>
    <mergeCell ref="J9:K9"/>
    <mergeCell ref="L9:N9"/>
    <mergeCell ref="A10:D10"/>
    <mergeCell ref="E10:F10"/>
    <mergeCell ref="H10:I10"/>
    <mergeCell ref="J10:K10"/>
    <mergeCell ref="L10:N10"/>
    <mergeCell ref="A7:D7"/>
    <mergeCell ref="E7:F7"/>
    <mergeCell ref="H7:I7"/>
    <mergeCell ref="J7:K7"/>
    <mergeCell ref="L7:N7"/>
    <mergeCell ref="A8:D8"/>
    <mergeCell ref="E8:F8"/>
    <mergeCell ref="H8:I8"/>
    <mergeCell ref="J8:K8"/>
    <mergeCell ref="L8:N8"/>
    <mergeCell ref="A5:D5"/>
    <mergeCell ref="E5:F5"/>
    <mergeCell ref="H5:I5"/>
    <mergeCell ref="J5:K5"/>
    <mergeCell ref="L5:N5"/>
    <mergeCell ref="A6:D6"/>
    <mergeCell ref="E6:F6"/>
    <mergeCell ref="H6:I6"/>
    <mergeCell ref="J6:K6"/>
    <mergeCell ref="L6:N6"/>
    <mergeCell ref="A3:D3"/>
    <mergeCell ref="E3:F3"/>
    <mergeCell ref="H3:I3"/>
    <mergeCell ref="J3:K3"/>
    <mergeCell ref="L3:N3"/>
    <mergeCell ref="A4:D4"/>
    <mergeCell ref="E4:F4"/>
    <mergeCell ref="H4:I4"/>
    <mergeCell ref="J4:K4"/>
    <mergeCell ref="L4:N4"/>
  </mergeCells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7"/>
  <sheetViews>
    <sheetView showGridLines="0" workbookViewId="0">
      <selection activeCell="W20" sqref="W20"/>
    </sheetView>
  </sheetViews>
  <sheetFormatPr defaultRowHeight="15"/>
  <sheetData>
    <row r="1" spans="1:14" s="130" customFormat="1" ht="35.25" customHeight="1">
      <c r="A1" s="180" t="s">
        <v>208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 ht="34.5" customHeight="1">
      <c r="A3" s="176" t="s">
        <v>129</v>
      </c>
      <c r="B3" s="176"/>
      <c r="C3" s="176"/>
      <c r="D3" s="176"/>
      <c r="E3" s="177" t="s">
        <v>92</v>
      </c>
      <c r="F3" s="177"/>
      <c r="G3" s="89" t="s">
        <v>98</v>
      </c>
      <c r="H3" s="177" t="s">
        <v>99</v>
      </c>
      <c r="I3" s="177"/>
      <c r="J3" s="177" t="s">
        <v>100</v>
      </c>
      <c r="K3" s="177"/>
      <c r="L3" s="177" t="s">
        <v>130</v>
      </c>
      <c r="M3" s="177"/>
      <c r="N3" s="177"/>
    </row>
    <row r="4" spans="1:14">
      <c r="A4" s="174"/>
      <c r="B4" s="174"/>
      <c r="C4" s="174"/>
      <c r="D4" s="174"/>
      <c r="E4" s="168"/>
      <c r="F4" s="168"/>
      <c r="G4" s="96"/>
      <c r="H4" s="168"/>
      <c r="I4" s="168"/>
      <c r="J4" s="168"/>
      <c r="K4" s="168"/>
      <c r="L4" s="175"/>
      <c r="M4" s="175"/>
      <c r="N4" s="175"/>
    </row>
    <row r="5" spans="1:14">
      <c r="A5" s="174"/>
      <c r="B5" s="174"/>
      <c r="C5" s="174"/>
      <c r="D5" s="174"/>
      <c r="E5" s="168"/>
      <c r="F5" s="168"/>
      <c r="G5" s="96"/>
      <c r="H5" s="168"/>
      <c r="I5" s="168"/>
      <c r="J5" s="168"/>
      <c r="K5" s="168"/>
      <c r="L5" s="175"/>
      <c r="M5" s="175"/>
      <c r="N5" s="175"/>
    </row>
    <row r="6" spans="1:14">
      <c r="A6" s="174"/>
      <c r="B6" s="174"/>
      <c r="C6" s="174"/>
      <c r="D6" s="174"/>
      <c r="E6" s="168"/>
      <c r="F6" s="168"/>
      <c r="G6" s="96"/>
      <c r="H6" s="168"/>
      <c r="I6" s="168"/>
      <c r="J6" s="168"/>
      <c r="K6" s="168"/>
      <c r="L6" s="175"/>
      <c r="M6" s="175"/>
      <c r="N6" s="175"/>
    </row>
    <row r="7" spans="1:14">
      <c r="A7" s="174"/>
      <c r="B7" s="174"/>
      <c r="C7" s="174"/>
      <c r="D7" s="174"/>
      <c r="E7" s="168"/>
      <c r="F7" s="168"/>
      <c r="G7" s="96"/>
      <c r="H7" s="168"/>
      <c r="I7" s="168"/>
      <c r="J7" s="168"/>
      <c r="K7" s="168"/>
      <c r="L7" s="175"/>
      <c r="M7" s="175"/>
      <c r="N7" s="175"/>
    </row>
    <row r="8" spans="1:14">
      <c r="A8" s="174"/>
      <c r="B8" s="174"/>
      <c r="C8" s="174"/>
      <c r="D8" s="174"/>
      <c r="E8" s="168"/>
      <c r="F8" s="168"/>
      <c r="G8" s="96"/>
      <c r="H8" s="168"/>
      <c r="I8" s="168"/>
      <c r="J8" s="168"/>
      <c r="K8" s="168"/>
      <c r="L8" s="175"/>
      <c r="M8" s="175"/>
      <c r="N8" s="175"/>
    </row>
    <row r="9" spans="1:14">
      <c r="A9" s="174"/>
      <c r="B9" s="174"/>
      <c r="C9" s="174"/>
      <c r="D9" s="174"/>
      <c r="E9" s="168"/>
      <c r="F9" s="168"/>
      <c r="G9" s="96"/>
      <c r="H9" s="168"/>
      <c r="I9" s="168"/>
      <c r="J9" s="168"/>
      <c r="K9" s="168"/>
      <c r="L9" s="175"/>
      <c r="M9" s="175"/>
      <c r="N9" s="175"/>
    </row>
    <row r="10" spans="1:14">
      <c r="A10" s="174"/>
      <c r="B10" s="174"/>
      <c r="C10" s="174"/>
      <c r="D10" s="174"/>
      <c r="E10" s="168"/>
      <c r="F10" s="168"/>
      <c r="G10" s="96"/>
      <c r="H10" s="168"/>
      <c r="I10" s="168"/>
      <c r="J10" s="168"/>
      <c r="K10" s="168"/>
      <c r="L10" s="175"/>
      <c r="M10" s="175"/>
      <c r="N10" s="175"/>
    </row>
    <row r="11" spans="1:14">
      <c r="A11" s="174"/>
      <c r="B11" s="174"/>
      <c r="C11" s="174"/>
      <c r="D11" s="174"/>
      <c r="E11" s="168"/>
      <c r="F11" s="168"/>
      <c r="G11" s="96"/>
      <c r="H11" s="168"/>
      <c r="I11" s="168"/>
      <c r="J11" s="168"/>
      <c r="K11" s="168"/>
      <c r="L11" s="175"/>
      <c r="M11" s="175"/>
      <c r="N11" s="175"/>
    </row>
    <row r="12" spans="1:14">
      <c r="A12" s="174"/>
      <c r="B12" s="174"/>
      <c r="C12" s="174"/>
      <c r="D12" s="174"/>
      <c r="E12" s="168"/>
      <c r="F12" s="168"/>
      <c r="G12" s="96"/>
      <c r="H12" s="168"/>
      <c r="I12" s="168"/>
      <c r="J12" s="168"/>
      <c r="K12" s="168"/>
      <c r="L12" s="175"/>
      <c r="M12" s="175"/>
      <c r="N12" s="175"/>
    </row>
    <row r="13" spans="1:14">
      <c r="A13" s="174"/>
      <c r="B13" s="174"/>
      <c r="C13" s="174"/>
      <c r="D13" s="174"/>
      <c r="E13" s="168"/>
      <c r="F13" s="168"/>
      <c r="G13" s="96"/>
      <c r="H13" s="168"/>
      <c r="I13" s="168"/>
      <c r="J13" s="168"/>
      <c r="K13" s="168"/>
      <c r="L13" s="175"/>
      <c r="M13" s="175"/>
      <c r="N13" s="175"/>
    </row>
    <row r="14" spans="1:14">
      <c r="A14" s="174"/>
      <c r="B14" s="174"/>
      <c r="C14" s="174"/>
      <c r="D14" s="174"/>
      <c r="E14" s="168"/>
      <c r="F14" s="168"/>
      <c r="G14" s="96"/>
      <c r="H14" s="168"/>
      <c r="I14" s="168"/>
      <c r="J14" s="168"/>
      <c r="K14" s="168"/>
      <c r="L14" s="175"/>
      <c r="M14" s="175"/>
      <c r="N14" s="175"/>
    </row>
    <row r="15" spans="1:14">
      <c r="A15" s="174"/>
      <c r="B15" s="174"/>
      <c r="C15" s="174"/>
      <c r="D15" s="174"/>
      <c r="E15" s="168"/>
      <c r="F15" s="168"/>
      <c r="G15" s="96"/>
      <c r="H15" s="168"/>
      <c r="I15" s="168"/>
      <c r="J15" s="168"/>
      <c r="K15" s="168"/>
      <c r="L15" s="175"/>
      <c r="M15" s="175"/>
      <c r="N15" s="175"/>
    </row>
    <row r="16" spans="1:14">
      <c r="A16" s="178" t="s">
        <v>101</v>
      </c>
      <c r="B16" s="178"/>
      <c r="C16" s="178"/>
      <c r="D16" s="178"/>
      <c r="E16" s="173"/>
      <c r="F16" s="173"/>
      <c r="G16" s="85">
        <f>SUM(G4:G15)</f>
        <v>0</v>
      </c>
      <c r="H16" s="173"/>
      <c r="I16" s="173"/>
      <c r="J16" s="173"/>
      <c r="K16" s="173"/>
      <c r="L16" s="179"/>
      <c r="M16" s="179"/>
      <c r="N16" s="179"/>
    </row>
    <row r="17" spans="1:14">
      <c r="A17" s="178" t="s">
        <v>158</v>
      </c>
      <c r="B17" s="178"/>
      <c r="C17" s="178"/>
      <c r="D17" s="178"/>
      <c r="E17" s="173"/>
      <c r="F17" s="173"/>
      <c r="G17" s="85"/>
      <c r="H17" s="173"/>
      <c r="I17" s="173"/>
      <c r="J17" s="173"/>
      <c r="K17" s="173"/>
      <c r="L17" s="179"/>
      <c r="M17" s="179"/>
      <c r="N17" s="179"/>
    </row>
  </sheetData>
  <mergeCells count="76">
    <mergeCell ref="A1:N1"/>
    <mergeCell ref="A17:D17"/>
    <mergeCell ref="E17:F17"/>
    <mergeCell ref="H17:I17"/>
    <mergeCell ref="J17:K17"/>
    <mergeCell ref="L17:N17"/>
    <mergeCell ref="A15:D15"/>
    <mergeCell ref="E15:F15"/>
    <mergeCell ref="H15:I15"/>
    <mergeCell ref="J15:K15"/>
    <mergeCell ref="L15:N15"/>
    <mergeCell ref="A16:D16"/>
    <mergeCell ref="E16:F16"/>
    <mergeCell ref="H16:I16"/>
    <mergeCell ref="J16:K16"/>
    <mergeCell ref="L16:N16"/>
    <mergeCell ref="A13:D13"/>
    <mergeCell ref="E13:F13"/>
    <mergeCell ref="H13:I13"/>
    <mergeCell ref="J13:K13"/>
    <mergeCell ref="L13:N13"/>
    <mergeCell ref="A14:D14"/>
    <mergeCell ref="E14:F14"/>
    <mergeCell ref="H14:I14"/>
    <mergeCell ref="J14:K14"/>
    <mergeCell ref="L14:N14"/>
    <mergeCell ref="A11:D11"/>
    <mergeCell ref="E11:F11"/>
    <mergeCell ref="H11:I11"/>
    <mergeCell ref="J11:K11"/>
    <mergeCell ref="L11:N11"/>
    <mergeCell ref="A12:D12"/>
    <mergeCell ref="E12:F12"/>
    <mergeCell ref="H12:I12"/>
    <mergeCell ref="J12:K12"/>
    <mergeCell ref="L12:N12"/>
    <mergeCell ref="A9:D9"/>
    <mergeCell ref="E9:F9"/>
    <mergeCell ref="H9:I9"/>
    <mergeCell ref="J9:K9"/>
    <mergeCell ref="L9:N9"/>
    <mergeCell ref="A10:D10"/>
    <mergeCell ref="E10:F10"/>
    <mergeCell ref="H10:I10"/>
    <mergeCell ref="J10:K10"/>
    <mergeCell ref="L10:N10"/>
    <mergeCell ref="A7:D7"/>
    <mergeCell ref="E7:F7"/>
    <mergeCell ref="H7:I7"/>
    <mergeCell ref="J7:K7"/>
    <mergeCell ref="L7:N7"/>
    <mergeCell ref="A8:D8"/>
    <mergeCell ref="E8:F8"/>
    <mergeCell ref="H8:I8"/>
    <mergeCell ref="J8:K8"/>
    <mergeCell ref="L8:N8"/>
    <mergeCell ref="A5:D5"/>
    <mergeCell ref="E5:F5"/>
    <mergeCell ref="H5:I5"/>
    <mergeCell ref="J5:K5"/>
    <mergeCell ref="L5:N5"/>
    <mergeCell ref="A6:D6"/>
    <mergeCell ref="E6:F6"/>
    <mergeCell ref="H6:I6"/>
    <mergeCell ref="J6:K6"/>
    <mergeCell ref="L6:N6"/>
    <mergeCell ref="A3:D3"/>
    <mergeCell ref="E3:F3"/>
    <mergeCell ref="H3:I3"/>
    <mergeCell ref="J3:K3"/>
    <mergeCell ref="L3:N3"/>
    <mergeCell ref="A4:D4"/>
    <mergeCell ref="E4:F4"/>
    <mergeCell ref="H4:I4"/>
    <mergeCell ref="J4:K4"/>
    <mergeCell ref="L4:N4"/>
  </mergeCells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6"/>
  <sheetViews>
    <sheetView showGridLines="0" workbookViewId="0">
      <selection activeCell="W20" sqref="W20"/>
    </sheetView>
  </sheetViews>
  <sheetFormatPr defaultRowHeight="15"/>
  <sheetData>
    <row r="1" spans="1:14" s="130" customFormat="1" ht="38.25" customHeight="1">
      <c r="A1" s="180" t="s">
        <v>209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>
      <c r="A3" s="184" t="s">
        <v>102</v>
      </c>
      <c r="B3" s="185"/>
      <c r="C3" s="185"/>
      <c r="D3" s="185"/>
      <c r="E3" s="185"/>
      <c r="F3" s="185"/>
      <c r="G3" s="186"/>
      <c r="H3" s="184" t="s">
        <v>96</v>
      </c>
      <c r="I3" s="185"/>
      <c r="J3" s="185"/>
      <c r="K3" s="185"/>
      <c r="L3" s="185"/>
      <c r="M3" s="185"/>
      <c r="N3" s="186"/>
    </row>
    <row r="4" spans="1:14">
      <c r="A4" s="187"/>
      <c r="B4" s="188"/>
      <c r="C4" s="188"/>
      <c r="D4" s="188"/>
      <c r="E4" s="188"/>
      <c r="F4" s="188"/>
      <c r="G4" s="189"/>
      <c r="H4" s="187"/>
      <c r="I4" s="188"/>
      <c r="J4" s="188"/>
      <c r="K4" s="188"/>
      <c r="L4" s="188"/>
      <c r="M4" s="188"/>
      <c r="N4" s="189"/>
    </row>
    <row r="5" spans="1:14">
      <c r="A5" s="187"/>
      <c r="B5" s="188"/>
      <c r="C5" s="188"/>
      <c r="D5" s="188"/>
      <c r="E5" s="188"/>
      <c r="F5" s="188"/>
      <c r="G5" s="189"/>
      <c r="H5" s="187"/>
      <c r="I5" s="188"/>
      <c r="J5" s="188"/>
      <c r="K5" s="188"/>
      <c r="L5" s="188"/>
      <c r="M5" s="188"/>
      <c r="N5" s="189"/>
    </row>
    <row r="6" spans="1:14">
      <c r="A6" s="187"/>
      <c r="B6" s="188"/>
      <c r="C6" s="188"/>
      <c r="D6" s="188"/>
      <c r="E6" s="188"/>
      <c r="F6" s="188"/>
      <c r="G6" s="189"/>
      <c r="H6" s="187"/>
      <c r="I6" s="188"/>
      <c r="J6" s="188"/>
      <c r="K6" s="188"/>
      <c r="L6" s="188"/>
      <c r="M6" s="188"/>
      <c r="N6" s="189"/>
    </row>
    <row r="7" spans="1:14">
      <c r="A7" s="187"/>
      <c r="B7" s="188"/>
      <c r="C7" s="188"/>
      <c r="D7" s="188"/>
      <c r="E7" s="188"/>
      <c r="F7" s="188"/>
      <c r="G7" s="189"/>
      <c r="H7" s="187"/>
      <c r="I7" s="188"/>
      <c r="J7" s="188"/>
      <c r="K7" s="188"/>
      <c r="L7" s="188"/>
      <c r="M7" s="188"/>
      <c r="N7" s="189"/>
    </row>
    <row r="8" spans="1:14">
      <c r="A8" s="187"/>
      <c r="B8" s="188"/>
      <c r="C8" s="188"/>
      <c r="D8" s="188"/>
      <c r="E8" s="188"/>
      <c r="F8" s="188"/>
      <c r="G8" s="189"/>
      <c r="H8" s="187"/>
      <c r="I8" s="188"/>
      <c r="J8" s="188"/>
      <c r="K8" s="188"/>
      <c r="L8" s="188"/>
      <c r="M8" s="188"/>
      <c r="N8" s="189"/>
    </row>
    <row r="9" spans="1:14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</row>
    <row r="10" spans="1:14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</row>
    <row r="11" spans="1:14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</row>
    <row r="12" spans="1:14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</row>
    <row r="13" spans="1:14">
      <c r="A13" s="174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</row>
    <row r="14" spans="1:14">
      <c r="A14" s="174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>
      <c r="A15" s="174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</row>
    <row r="16" spans="1:14">
      <c r="A16" s="178" t="s">
        <v>158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</row>
  </sheetData>
  <mergeCells count="29">
    <mergeCell ref="A1:N1"/>
    <mergeCell ref="A15:G15"/>
    <mergeCell ref="H15:N15"/>
    <mergeCell ref="A16:G16"/>
    <mergeCell ref="H16:N16"/>
    <mergeCell ref="A12:G12"/>
    <mergeCell ref="H12:N12"/>
    <mergeCell ref="A13:G13"/>
    <mergeCell ref="H13:N13"/>
    <mergeCell ref="A14:G14"/>
    <mergeCell ref="H14:N14"/>
    <mergeCell ref="A9:G9"/>
    <mergeCell ref="H9:N9"/>
    <mergeCell ref="A10:G10"/>
    <mergeCell ref="H10:N10"/>
    <mergeCell ref="A11:G11"/>
    <mergeCell ref="H11:N11"/>
    <mergeCell ref="A6:G6"/>
    <mergeCell ref="H6:N6"/>
    <mergeCell ref="A7:G7"/>
    <mergeCell ref="H7:N7"/>
    <mergeCell ref="A8:G8"/>
    <mergeCell ref="H8:N8"/>
    <mergeCell ref="A3:G3"/>
    <mergeCell ref="H3:N3"/>
    <mergeCell ref="A4:G4"/>
    <mergeCell ref="H4:N4"/>
    <mergeCell ref="A5:G5"/>
    <mergeCell ref="H5:N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3:A16"/>
  <sheetViews>
    <sheetView tabSelected="1" workbookViewId="0">
      <selection activeCell="N15" sqref="N15"/>
    </sheetView>
  </sheetViews>
  <sheetFormatPr defaultRowHeight="15"/>
  <cols>
    <col min="1" max="1" width="10.140625" bestFit="1" customWidth="1"/>
  </cols>
  <sheetData>
    <row r="3" spans="1:1">
      <c r="A3" s="106">
        <v>44469</v>
      </c>
    </row>
    <row r="4" spans="1:1">
      <c r="A4" s="106">
        <v>44561</v>
      </c>
    </row>
    <row r="5" spans="1:1">
      <c r="A5" s="106">
        <v>44651</v>
      </c>
    </row>
    <row r="6" spans="1:1">
      <c r="A6" s="106">
        <v>44742</v>
      </c>
    </row>
    <row r="7" spans="1:1">
      <c r="A7" s="106">
        <v>44834</v>
      </c>
    </row>
    <row r="8" spans="1:1">
      <c r="A8" s="106">
        <v>44926</v>
      </c>
    </row>
    <row r="9" spans="1:1">
      <c r="A9" s="106">
        <v>45016</v>
      </c>
    </row>
    <row r="10" spans="1:1">
      <c r="A10" s="106">
        <v>45107</v>
      </c>
    </row>
    <row r="11" spans="1:1">
      <c r="A11" s="106">
        <v>45199</v>
      </c>
    </row>
    <row r="12" spans="1:1">
      <c r="A12" s="106">
        <v>45291</v>
      </c>
    </row>
    <row r="13" spans="1:1">
      <c r="A13" s="106">
        <v>45382</v>
      </c>
    </row>
    <row r="14" spans="1:1">
      <c r="A14" s="106">
        <v>45473</v>
      </c>
    </row>
    <row r="15" spans="1:1">
      <c r="A15" s="106">
        <v>45565</v>
      </c>
    </row>
    <row r="16" spans="1:1">
      <c r="A16" s="106">
        <v>45657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00"/>
  <sheetViews>
    <sheetView showGridLines="0" view="pageBreakPreview" zoomScaleNormal="100" zoomScaleSheetLayoutView="100" workbookViewId="0">
      <selection activeCell="A9" sqref="A9"/>
    </sheetView>
  </sheetViews>
  <sheetFormatPr defaultRowHeight="15"/>
  <cols>
    <col min="1" max="1" width="65.85546875" customWidth="1"/>
    <col min="2" max="2" width="8.5703125" bestFit="1" customWidth="1"/>
    <col min="3" max="3" width="8.5703125" style="23" bestFit="1" customWidth="1"/>
    <col min="4" max="30" width="9.140625" style="23"/>
  </cols>
  <sheetData>
    <row r="2" spans="1:32">
      <c r="C2" s="23" t="str">
        <f t="shared" ref="C2:AD2" si="0">IF(OR(AND(C50&gt;0,SUM(C55:C56,C60:C61,C64:C68,C70:C74)&gt;0),C50&gt;0),"ПОЛНО","ПУСТО")</f>
        <v>ПУСТО</v>
      </c>
      <c r="D2" s="23" t="str">
        <f t="shared" si="0"/>
        <v>ПУСТО</v>
      </c>
      <c r="E2" s="23" t="str">
        <f t="shared" si="0"/>
        <v>ПУСТО</v>
      </c>
      <c r="F2" s="23" t="str">
        <f t="shared" si="0"/>
        <v>ПУСТО</v>
      </c>
      <c r="G2" s="23" t="str">
        <f t="shared" si="0"/>
        <v>ПУСТО</v>
      </c>
      <c r="H2" s="23" t="str">
        <f t="shared" si="0"/>
        <v>ПУСТО</v>
      </c>
      <c r="I2" s="23" t="str">
        <f t="shared" si="0"/>
        <v>ПУСТО</v>
      </c>
      <c r="J2" s="23" t="str">
        <f t="shared" si="0"/>
        <v>ПУСТО</v>
      </c>
      <c r="K2" s="23" t="str">
        <f t="shared" si="0"/>
        <v>ПУСТО</v>
      </c>
      <c r="L2" s="23" t="str">
        <f t="shared" si="0"/>
        <v>ПУСТО</v>
      </c>
      <c r="M2" s="23" t="str">
        <f t="shared" si="0"/>
        <v>ПУСТО</v>
      </c>
      <c r="N2" s="23" t="str">
        <f t="shared" si="0"/>
        <v>ПУСТО</v>
      </c>
      <c r="O2" s="23" t="str">
        <f t="shared" si="0"/>
        <v>ПУСТО</v>
      </c>
      <c r="P2" s="23" t="str">
        <f t="shared" si="0"/>
        <v>ПУСТО</v>
      </c>
      <c r="Q2" s="23" t="str">
        <f t="shared" si="0"/>
        <v>ПУСТО</v>
      </c>
      <c r="R2" s="23" t="str">
        <f t="shared" si="0"/>
        <v>ПУСТО</v>
      </c>
      <c r="S2" s="23" t="str">
        <f t="shared" si="0"/>
        <v>ПУСТО</v>
      </c>
      <c r="T2" s="23" t="str">
        <f t="shared" si="0"/>
        <v>ПУСТО</v>
      </c>
      <c r="U2" s="23" t="str">
        <f t="shared" si="0"/>
        <v>ПУСТО</v>
      </c>
      <c r="V2" s="23" t="str">
        <f t="shared" si="0"/>
        <v>ПУСТО</v>
      </c>
      <c r="W2" s="23" t="str">
        <f t="shared" si="0"/>
        <v>ПУСТО</v>
      </c>
      <c r="X2" s="23" t="str">
        <f t="shared" si="0"/>
        <v>ПУСТО</v>
      </c>
      <c r="Y2" s="23" t="str">
        <f t="shared" si="0"/>
        <v>ПУСТО</v>
      </c>
      <c r="Z2" s="23" t="str">
        <f t="shared" si="0"/>
        <v>ПУСТО</v>
      </c>
      <c r="AA2" s="23" t="str">
        <f t="shared" si="0"/>
        <v>ПУСТО</v>
      </c>
      <c r="AB2" s="23" t="str">
        <f t="shared" si="0"/>
        <v>ПУСТО</v>
      </c>
      <c r="AC2" s="23" t="str">
        <f t="shared" si="0"/>
        <v>ПУСТО</v>
      </c>
      <c r="AD2" s="23" t="str">
        <f t="shared" si="0"/>
        <v>ПУСТО</v>
      </c>
    </row>
    <row r="3" spans="1:32">
      <c r="C3" s="23">
        <v>1</v>
      </c>
      <c r="D3" s="23">
        <v>2</v>
      </c>
      <c r="E3" s="23">
        <v>3</v>
      </c>
      <c r="F3" s="23">
        <v>4</v>
      </c>
      <c r="G3" s="23">
        <v>1</v>
      </c>
      <c r="H3" s="23">
        <v>2</v>
      </c>
      <c r="I3" s="23">
        <v>3</v>
      </c>
      <c r="J3" s="23">
        <v>4</v>
      </c>
      <c r="K3" s="23">
        <v>1</v>
      </c>
      <c r="L3" s="23">
        <v>2</v>
      </c>
      <c r="M3" s="23">
        <v>3</v>
      </c>
      <c r="N3" s="23">
        <v>4</v>
      </c>
      <c r="O3" s="23">
        <v>1</v>
      </c>
      <c r="P3" s="23">
        <v>2</v>
      </c>
      <c r="Q3" s="23">
        <v>3</v>
      </c>
      <c r="R3" s="23">
        <v>4</v>
      </c>
      <c r="S3" s="23">
        <v>1</v>
      </c>
      <c r="T3" s="23">
        <v>2</v>
      </c>
      <c r="U3" s="23">
        <v>3</v>
      </c>
      <c r="V3" s="23">
        <v>4</v>
      </c>
      <c r="W3" s="23">
        <v>1</v>
      </c>
      <c r="X3" s="23">
        <v>2</v>
      </c>
      <c r="Y3" s="23">
        <v>3</v>
      </c>
      <c r="Z3" s="23">
        <v>4</v>
      </c>
      <c r="AA3" s="23">
        <v>1</v>
      </c>
      <c r="AB3" s="23">
        <v>2</v>
      </c>
      <c r="AC3" s="23">
        <v>3</v>
      </c>
      <c r="AD3" s="23">
        <v>4</v>
      </c>
      <c r="AE3" s="23"/>
      <c r="AF3" s="23"/>
    </row>
    <row r="4" spans="1:32">
      <c r="A4" s="1" t="s">
        <v>0</v>
      </c>
      <c r="B4" s="2"/>
      <c r="C4" s="3" t="s">
        <v>62</v>
      </c>
      <c r="D4" s="3" t="s">
        <v>63</v>
      </c>
      <c r="E4" s="3" t="s">
        <v>64</v>
      </c>
      <c r="F4" s="3" t="s">
        <v>65</v>
      </c>
      <c r="G4" s="3" t="s">
        <v>66</v>
      </c>
      <c r="H4" s="3" t="s">
        <v>67</v>
      </c>
      <c r="I4" s="3" t="s">
        <v>68</v>
      </c>
      <c r="J4" s="3" t="s">
        <v>69</v>
      </c>
      <c r="K4" s="3" t="s">
        <v>70</v>
      </c>
      <c r="L4" s="3" t="s">
        <v>71</v>
      </c>
      <c r="M4" s="3" t="s">
        <v>72</v>
      </c>
      <c r="N4" s="3" t="s">
        <v>73</v>
      </c>
      <c r="O4" s="3" t="s">
        <v>74</v>
      </c>
      <c r="P4" s="3" t="s">
        <v>75</v>
      </c>
      <c r="Q4" s="3" t="s">
        <v>76</v>
      </c>
      <c r="R4" s="3" t="s">
        <v>77</v>
      </c>
      <c r="S4" s="3" t="s">
        <v>78</v>
      </c>
      <c r="T4" s="3" t="s">
        <v>79</v>
      </c>
      <c r="U4" s="3" t="s">
        <v>80</v>
      </c>
      <c r="V4" s="3" t="s">
        <v>81</v>
      </c>
      <c r="W4" s="3" t="s">
        <v>82</v>
      </c>
      <c r="X4" s="3" t="s">
        <v>83</v>
      </c>
      <c r="Y4" s="3" t="s">
        <v>84</v>
      </c>
      <c r="Z4" s="3" t="s">
        <v>85</v>
      </c>
      <c r="AA4" s="3" t="s">
        <v>86</v>
      </c>
      <c r="AB4" s="3" t="s">
        <v>87</v>
      </c>
      <c r="AC4" s="3" t="s">
        <v>88</v>
      </c>
      <c r="AD4" s="3" t="s">
        <v>89</v>
      </c>
      <c r="AF4">
        <v>1</v>
      </c>
    </row>
    <row r="5" spans="1:32">
      <c r="A5" s="4" t="s">
        <v>1</v>
      </c>
      <c r="B5" s="5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F5">
        <v>2</v>
      </c>
    </row>
    <row r="6" spans="1:32">
      <c r="A6" s="7" t="s">
        <v>3</v>
      </c>
      <c r="B6" s="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F6">
        <v>3</v>
      </c>
    </row>
    <row r="7" spans="1:32">
      <c r="A7" s="9" t="s">
        <v>4</v>
      </c>
      <c r="B7" s="10" t="s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F7">
        <v>4</v>
      </c>
    </row>
    <row r="8" spans="1:32">
      <c r="A8" s="9" t="s">
        <v>6</v>
      </c>
      <c r="B8" s="8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F8">
        <v>5</v>
      </c>
    </row>
    <row r="9" spans="1:32" ht="15.75" thickBot="1">
      <c r="A9" s="11" t="s">
        <v>7</v>
      </c>
      <c r="B9" s="8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F9">
        <v>6</v>
      </c>
    </row>
    <row r="10" spans="1:32">
      <c r="A10" s="9" t="s">
        <v>8</v>
      </c>
      <c r="B10" s="8">
        <v>1110</v>
      </c>
      <c r="C10" s="53"/>
      <c r="D10" s="54"/>
      <c r="E10" s="54"/>
      <c r="F10" s="54"/>
      <c r="G10" s="54"/>
      <c r="H10" s="54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F10">
        <v>7</v>
      </c>
    </row>
    <row r="11" spans="1:32">
      <c r="A11" s="9" t="s">
        <v>9</v>
      </c>
      <c r="B11" s="8">
        <v>1130</v>
      </c>
      <c r="C11" s="55"/>
      <c r="D11" s="56"/>
      <c r="E11" s="56"/>
      <c r="F11" s="56"/>
      <c r="G11" s="56"/>
      <c r="H11" s="56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F11">
        <v>8</v>
      </c>
    </row>
    <row r="12" spans="1:32">
      <c r="A12" s="9" t="s">
        <v>10</v>
      </c>
      <c r="B12" s="8">
        <v>1140</v>
      </c>
      <c r="C12" s="55"/>
      <c r="D12" s="56"/>
      <c r="E12" s="56"/>
      <c r="F12" s="56"/>
      <c r="G12" s="56"/>
      <c r="H12" s="56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F12">
        <v>9</v>
      </c>
    </row>
    <row r="13" spans="1:32">
      <c r="A13" s="9" t="s">
        <v>11</v>
      </c>
      <c r="B13" s="8">
        <v>1150</v>
      </c>
      <c r="C13" s="55"/>
      <c r="D13" s="56"/>
      <c r="E13" s="56"/>
      <c r="F13" s="56"/>
      <c r="G13" s="56"/>
      <c r="H13" s="56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F13">
        <v>10</v>
      </c>
    </row>
    <row r="14" spans="1:32">
      <c r="A14" s="9" t="s">
        <v>12</v>
      </c>
      <c r="B14" s="8">
        <v>1160</v>
      </c>
      <c r="C14" s="55"/>
      <c r="D14" s="56"/>
      <c r="E14" s="56"/>
      <c r="F14" s="56"/>
      <c r="G14" s="56"/>
      <c r="H14" s="56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F14">
        <v>11</v>
      </c>
    </row>
    <row r="15" spans="1:32">
      <c r="A15" s="9" t="s">
        <v>13</v>
      </c>
      <c r="B15" s="8">
        <v>1170</v>
      </c>
      <c r="C15" s="55"/>
      <c r="D15" s="56"/>
      <c r="E15" s="56"/>
      <c r="F15" s="56"/>
      <c r="G15" s="56"/>
      <c r="H15" s="56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F15">
        <v>12</v>
      </c>
    </row>
    <row r="16" spans="1:32">
      <c r="A16" s="9" t="s">
        <v>14</v>
      </c>
      <c r="B16" s="8">
        <v>1180</v>
      </c>
      <c r="C16" s="55"/>
      <c r="D16" s="56"/>
      <c r="E16" s="56"/>
      <c r="F16" s="56"/>
      <c r="G16" s="56"/>
      <c r="H16" s="56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F16">
        <v>13</v>
      </c>
    </row>
    <row r="17" spans="1:32" ht="15.75" thickBot="1">
      <c r="A17" s="9" t="s">
        <v>15</v>
      </c>
      <c r="B17" s="8">
        <v>1190</v>
      </c>
      <c r="C17" s="57"/>
      <c r="D17" s="58"/>
      <c r="E17" s="58"/>
      <c r="F17" s="58"/>
      <c r="G17" s="58"/>
      <c r="H17" s="58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F17">
        <v>14</v>
      </c>
    </row>
    <row r="18" spans="1:32">
      <c r="A18" s="12" t="s">
        <v>16</v>
      </c>
      <c r="B18" s="13">
        <v>1100</v>
      </c>
      <c r="C18" s="14">
        <f>SUM(C10:C17)</f>
        <v>0</v>
      </c>
      <c r="D18" s="46">
        <f>SUM(D10:D17)</f>
        <v>0</v>
      </c>
      <c r="E18" s="46">
        <f t="shared" ref="E18:AD18" si="1">SUM(E10:E17)</f>
        <v>0</v>
      </c>
      <c r="F18" s="46">
        <f t="shared" si="1"/>
        <v>0</v>
      </c>
      <c r="G18" s="46">
        <f t="shared" si="1"/>
        <v>0</v>
      </c>
      <c r="H18" s="46">
        <f t="shared" si="1"/>
        <v>0</v>
      </c>
      <c r="I18" s="14">
        <f t="shared" si="1"/>
        <v>0</v>
      </c>
      <c r="J18" s="14">
        <f t="shared" si="1"/>
        <v>0</v>
      </c>
      <c r="K18" s="14">
        <f t="shared" si="1"/>
        <v>0</v>
      </c>
      <c r="L18" s="14">
        <f t="shared" si="1"/>
        <v>0</v>
      </c>
      <c r="M18" s="14">
        <f t="shared" si="1"/>
        <v>0</v>
      </c>
      <c r="N18" s="14">
        <f t="shared" si="1"/>
        <v>0</v>
      </c>
      <c r="O18" s="14">
        <f t="shared" si="1"/>
        <v>0</v>
      </c>
      <c r="P18" s="14">
        <f t="shared" si="1"/>
        <v>0</v>
      </c>
      <c r="Q18" s="14">
        <f t="shared" si="1"/>
        <v>0</v>
      </c>
      <c r="R18" s="14">
        <f t="shared" si="1"/>
        <v>0</v>
      </c>
      <c r="S18" s="14">
        <f t="shared" si="1"/>
        <v>0</v>
      </c>
      <c r="T18" s="14">
        <f t="shared" si="1"/>
        <v>0</v>
      </c>
      <c r="U18" s="14">
        <f t="shared" si="1"/>
        <v>0</v>
      </c>
      <c r="V18" s="14">
        <f t="shared" si="1"/>
        <v>0</v>
      </c>
      <c r="W18" s="14">
        <f t="shared" si="1"/>
        <v>0</v>
      </c>
      <c r="X18" s="14">
        <f t="shared" si="1"/>
        <v>0</v>
      </c>
      <c r="Y18" s="14">
        <f t="shared" si="1"/>
        <v>0</v>
      </c>
      <c r="Z18" s="14">
        <f t="shared" si="1"/>
        <v>0</v>
      </c>
      <c r="AA18" s="14">
        <f t="shared" si="1"/>
        <v>0</v>
      </c>
      <c r="AB18" s="14">
        <f t="shared" si="1"/>
        <v>0</v>
      </c>
      <c r="AC18" s="14">
        <f t="shared" si="1"/>
        <v>0</v>
      </c>
      <c r="AD18" s="14">
        <f t="shared" si="1"/>
        <v>0</v>
      </c>
      <c r="AF18">
        <v>15</v>
      </c>
    </row>
    <row r="19" spans="1:32" ht="15.75" thickBot="1">
      <c r="A19" s="11" t="s">
        <v>17</v>
      </c>
      <c r="B19" s="8"/>
      <c r="C19" s="15"/>
      <c r="D19" s="47"/>
      <c r="E19" s="47"/>
      <c r="F19" s="47"/>
      <c r="G19" s="47"/>
      <c r="H19" s="47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F19">
        <v>16</v>
      </c>
    </row>
    <row r="20" spans="1:32">
      <c r="A20" s="9" t="s">
        <v>18</v>
      </c>
      <c r="B20" s="8">
        <v>1210</v>
      </c>
      <c r="C20" s="53"/>
      <c r="D20" s="54"/>
      <c r="E20" s="54"/>
      <c r="F20" s="54"/>
      <c r="G20" s="54"/>
      <c r="H20" s="54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F20">
        <v>17</v>
      </c>
    </row>
    <row r="21" spans="1:32" ht="15.75" thickBot="1">
      <c r="A21" s="9" t="s">
        <v>19</v>
      </c>
      <c r="B21" s="8">
        <v>1220</v>
      </c>
      <c r="C21" s="57"/>
      <c r="D21" s="58"/>
      <c r="E21" s="58"/>
      <c r="F21" s="58"/>
      <c r="G21" s="58"/>
      <c r="H21" s="58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F21">
        <v>18</v>
      </c>
    </row>
    <row r="22" spans="1:32" ht="15.75" thickBot="1">
      <c r="A22" s="9" t="s">
        <v>162</v>
      </c>
      <c r="B22" s="8">
        <v>1230</v>
      </c>
      <c r="C22" s="59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F22">
        <v>19</v>
      </c>
    </row>
    <row r="23" spans="1:32" ht="15.75" thickBot="1">
      <c r="A23" s="16" t="s">
        <v>163</v>
      </c>
      <c r="B23" s="8"/>
      <c r="C23" s="59"/>
      <c r="D23" s="60"/>
      <c r="E23" s="60"/>
      <c r="F23" s="60"/>
      <c r="G23" s="60"/>
      <c r="H23" s="60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2"/>
      <c r="AF23">
        <v>21</v>
      </c>
    </row>
    <row r="24" spans="1:32">
      <c r="A24" s="9" t="s">
        <v>20</v>
      </c>
      <c r="B24" s="8">
        <v>1240</v>
      </c>
      <c r="C24" s="55"/>
      <c r="D24" s="56"/>
      <c r="E24" s="56"/>
      <c r="F24" s="56"/>
      <c r="G24" s="56"/>
      <c r="H24" s="56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F24">
        <v>22</v>
      </c>
    </row>
    <row r="25" spans="1:32">
      <c r="A25" s="9" t="s">
        <v>21</v>
      </c>
      <c r="B25" s="8">
        <v>1250</v>
      </c>
      <c r="C25" s="55"/>
      <c r="D25" s="56"/>
      <c r="E25" s="56"/>
      <c r="F25" s="56"/>
      <c r="G25" s="56"/>
      <c r="H25" s="56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F25">
        <v>23</v>
      </c>
    </row>
    <row r="26" spans="1:32" ht="15.75" thickBot="1">
      <c r="A26" s="9" t="s">
        <v>22</v>
      </c>
      <c r="B26" s="8">
        <v>1260</v>
      </c>
      <c r="C26" s="57"/>
      <c r="D26" s="58"/>
      <c r="E26" s="58"/>
      <c r="F26" s="58"/>
      <c r="G26" s="58"/>
      <c r="H26" s="58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F26">
        <v>24</v>
      </c>
    </row>
    <row r="27" spans="1:32">
      <c r="A27" s="12" t="s">
        <v>23</v>
      </c>
      <c r="B27" s="13">
        <v>1200</v>
      </c>
      <c r="C27" s="14">
        <f t="shared" ref="C27:AD27" si="2">SUM(C20,C21,C22,C24,C25,C26)</f>
        <v>0</v>
      </c>
      <c r="D27" s="46">
        <f>SUM(D20,D21,D22,D24,D25,D26)</f>
        <v>0</v>
      </c>
      <c r="E27" s="46">
        <f t="shared" si="2"/>
        <v>0</v>
      </c>
      <c r="F27" s="46">
        <f t="shared" si="2"/>
        <v>0</v>
      </c>
      <c r="G27" s="46">
        <f t="shared" si="2"/>
        <v>0</v>
      </c>
      <c r="H27" s="46">
        <f>SUM(H20,H21,H22,H24,H25,H26)</f>
        <v>0</v>
      </c>
      <c r="I27" s="14">
        <f t="shared" si="2"/>
        <v>0</v>
      </c>
      <c r="J27" s="14">
        <f t="shared" si="2"/>
        <v>0</v>
      </c>
      <c r="K27" s="14">
        <f t="shared" si="2"/>
        <v>0</v>
      </c>
      <c r="L27" s="14">
        <f t="shared" si="2"/>
        <v>0</v>
      </c>
      <c r="M27" s="14">
        <f t="shared" si="2"/>
        <v>0</v>
      </c>
      <c r="N27" s="14">
        <f t="shared" si="2"/>
        <v>0</v>
      </c>
      <c r="O27" s="14">
        <f t="shared" si="2"/>
        <v>0</v>
      </c>
      <c r="P27" s="14">
        <f t="shared" si="2"/>
        <v>0</v>
      </c>
      <c r="Q27" s="14">
        <f t="shared" si="2"/>
        <v>0</v>
      </c>
      <c r="R27" s="14">
        <f t="shared" si="2"/>
        <v>0</v>
      </c>
      <c r="S27" s="14">
        <f t="shared" si="2"/>
        <v>0</v>
      </c>
      <c r="T27" s="14">
        <f t="shared" si="2"/>
        <v>0</v>
      </c>
      <c r="U27" s="14">
        <f t="shared" si="2"/>
        <v>0</v>
      </c>
      <c r="V27" s="14">
        <f t="shared" si="2"/>
        <v>0</v>
      </c>
      <c r="W27" s="14">
        <f t="shared" si="2"/>
        <v>0</v>
      </c>
      <c r="X27" s="14">
        <f t="shared" si="2"/>
        <v>0</v>
      </c>
      <c r="Y27" s="14">
        <f t="shared" si="2"/>
        <v>0</v>
      </c>
      <c r="Z27" s="14">
        <f t="shared" si="2"/>
        <v>0</v>
      </c>
      <c r="AA27" s="14">
        <f t="shared" si="2"/>
        <v>0</v>
      </c>
      <c r="AB27" s="14">
        <f t="shared" si="2"/>
        <v>0</v>
      </c>
      <c r="AC27" s="14">
        <f t="shared" si="2"/>
        <v>0</v>
      </c>
      <c r="AD27" s="14">
        <f t="shared" si="2"/>
        <v>0</v>
      </c>
      <c r="AF27">
        <v>25</v>
      </c>
    </row>
    <row r="28" spans="1:32">
      <c r="A28" s="12" t="s">
        <v>3</v>
      </c>
      <c r="B28" s="13"/>
      <c r="C28" s="14">
        <f t="shared" ref="C28:AD28" si="3">C27+C18</f>
        <v>0</v>
      </c>
      <c r="D28" s="46">
        <f t="shared" si="3"/>
        <v>0</v>
      </c>
      <c r="E28" s="46">
        <f t="shared" si="3"/>
        <v>0</v>
      </c>
      <c r="F28" s="46">
        <f t="shared" si="3"/>
        <v>0</v>
      </c>
      <c r="G28" s="46">
        <f t="shared" si="3"/>
        <v>0</v>
      </c>
      <c r="H28" s="46">
        <f t="shared" si="3"/>
        <v>0</v>
      </c>
      <c r="I28" s="14">
        <f t="shared" si="3"/>
        <v>0</v>
      </c>
      <c r="J28" s="14">
        <f t="shared" si="3"/>
        <v>0</v>
      </c>
      <c r="K28" s="14">
        <f t="shared" si="3"/>
        <v>0</v>
      </c>
      <c r="L28" s="14">
        <f t="shared" si="3"/>
        <v>0</v>
      </c>
      <c r="M28" s="14">
        <f t="shared" si="3"/>
        <v>0</v>
      </c>
      <c r="N28" s="14">
        <f t="shared" si="3"/>
        <v>0</v>
      </c>
      <c r="O28" s="14">
        <f t="shared" si="3"/>
        <v>0</v>
      </c>
      <c r="P28" s="14">
        <f t="shared" si="3"/>
        <v>0</v>
      </c>
      <c r="Q28" s="14">
        <f t="shared" si="3"/>
        <v>0</v>
      </c>
      <c r="R28" s="14">
        <f t="shared" si="3"/>
        <v>0</v>
      </c>
      <c r="S28" s="14">
        <f t="shared" si="3"/>
        <v>0</v>
      </c>
      <c r="T28" s="14">
        <f t="shared" si="3"/>
        <v>0</v>
      </c>
      <c r="U28" s="14">
        <f t="shared" si="3"/>
        <v>0</v>
      </c>
      <c r="V28" s="14">
        <f t="shared" si="3"/>
        <v>0</v>
      </c>
      <c r="W28" s="14">
        <f t="shared" si="3"/>
        <v>0</v>
      </c>
      <c r="X28" s="14">
        <f t="shared" si="3"/>
        <v>0</v>
      </c>
      <c r="Y28" s="14">
        <f t="shared" si="3"/>
        <v>0</v>
      </c>
      <c r="Z28" s="14">
        <f t="shared" si="3"/>
        <v>0</v>
      </c>
      <c r="AA28" s="14">
        <f t="shared" si="3"/>
        <v>0</v>
      </c>
      <c r="AB28" s="14">
        <f t="shared" si="3"/>
        <v>0</v>
      </c>
      <c r="AC28" s="14">
        <f t="shared" si="3"/>
        <v>0</v>
      </c>
      <c r="AD28" s="14">
        <f t="shared" si="3"/>
        <v>0</v>
      </c>
      <c r="AF28">
        <v>26</v>
      </c>
    </row>
    <row r="29" spans="1:32" ht="15.75" thickBot="1">
      <c r="A29" s="11" t="s">
        <v>24</v>
      </c>
      <c r="B29" s="8"/>
      <c r="C29" s="15"/>
      <c r="D29" s="47"/>
      <c r="E29" s="47"/>
      <c r="F29" s="47"/>
      <c r="G29" s="47"/>
      <c r="H29" s="47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F29">
        <v>27</v>
      </c>
    </row>
    <row r="30" spans="1:32">
      <c r="A30" s="9" t="s">
        <v>25</v>
      </c>
      <c r="B30" s="8">
        <v>1310</v>
      </c>
      <c r="C30" s="53"/>
      <c r="D30" s="54"/>
      <c r="E30" s="54"/>
      <c r="F30" s="54"/>
      <c r="G30" s="54"/>
      <c r="H30" s="54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F30">
        <v>28</v>
      </c>
    </row>
    <row r="31" spans="1:32">
      <c r="A31" s="9" t="s">
        <v>26</v>
      </c>
      <c r="B31" s="8">
        <v>1320</v>
      </c>
      <c r="C31" s="55"/>
      <c r="D31" s="56"/>
      <c r="E31" s="56"/>
      <c r="F31" s="56"/>
      <c r="G31" s="56"/>
      <c r="H31" s="56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F31">
        <v>29</v>
      </c>
    </row>
    <row r="32" spans="1:32">
      <c r="A32" s="9" t="s">
        <v>27</v>
      </c>
      <c r="B32" s="8">
        <v>1340</v>
      </c>
      <c r="C32" s="55"/>
      <c r="D32" s="56"/>
      <c r="E32" s="56"/>
      <c r="F32" s="56"/>
      <c r="G32" s="56"/>
      <c r="H32" s="56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F32">
        <v>30</v>
      </c>
    </row>
    <row r="33" spans="1:32">
      <c r="A33" s="9" t="s">
        <v>28</v>
      </c>
      <c r="B33" s="8">
        <v>1350</v>
      </c>
      <c r="C33" s="55"/>
      <c r="D33" s="56"/>
      <c r="E33" s="56"/>
      <c r="F33" s="56"/>
      <c r="G33" s="56"/>
      <c r="H33" s="56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F33">
        <v>31</v>
      </c>
    </row>
    <row r="34" spans="1:32">
      <c r="A34" s="9" t="s">
        <v>29</v>
      </c>
      <c r="B34" s="8">
        <v>1360</v>
      </c>
      <c r="C34" s="55"/>
      <c r="D34" s="56"/>
      <c r="E34" s="56"/>
      <c r="F34" s="56"/>
      <c r="G34" s="56"/>
      <c r="H34" s="56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F34">
        <v>32</v>
      </c>
    </row>
    <row r="35" spans="1:32" ht="15.75" thickBot="1">
      <c r="A35" s="9" t="s">
        <v>30</v>
      </c>
      <c r="B35" s="8">
        <v>1370</v>
      </c>
      <c r="C35" s="57"/>
      <c r="D35" s="58"/>
      <c r="E35" s="58"/>
      <c r="F35" s="58"/>
      <c r="G35" s="58"/>
      <c r="H35" s="58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F35">
        <v>33</v>
      </c>
    </row>
    <row r="36" spans="1:32">
      <c r="A36" s="12" t="s">
        <v>31</v>
      </c>
      <c r="B36" s="13">
        <v>1300</v>
      </c>
      <c r="C36" s="14">
        <f>SUM(C30,C32:C35)-C31</f>
        <v>0</v>
      </c>
      <c r="D36" s="46">
        <f>SUM(D30,D32:D35)-D31</f>
        <v>0</v>
      </c>
      <c r="E36" s="46">
        <f t="shared" ref="E36:AD36" si="4">SUM(E30,E32:E35)-E31</f>
        <v>0</v>
      </c>
      <c r="F36" s="46">
        <f t="shared" si="4"/>
        <v>0</v>
      </c>
      <c r="G36" s="46">
        <f t="shared" si="4"/>
        <v>0</v>
      </c>
      <c r="H36" s="46">
        <f t="shared" si="4"/>
        <v>0</v>
      </c>
      <c r="I36" s="14">
        <f t="shared" si="4"/>
        <v>0</v>
      </c>
      <c r="J36" s="14">
        <f t="shared" si="4"/>
        <v>0</v>
      </c>
      <c r="K36" s="14">
        <f t="shared" si="4"/>
        <v>0</v>
      </c>
      <c r="L36" s="14">
        <f t="shared" si="4"/>
        <v>0</v>
      </c>
      <c r="M36" s="14">
        <f t="shared" si="4"/>
        <v>0</v>
      </c>
      <c r="N36" s="14">
        <f t="shared" si="4"/>
        <v>0</v>
      </c>
      <c r="O36" s="14">
        <f t="shared" si="4"/>
        <v>0</v>
      </c>
      <c r="P36" s="14">
        <f t="shared" si="4"/>
        <v>0</v>
      </c>
      <c r="Q36" s="14">
        <f t="shared" si="4"/>
        <v>0</v>
      </c>
      <c r="R36" s="14">
        <f t="shared" si="4"/>
        <v>0</v>
      </c>
      <c r="S36" s="14">
        <f>SUM(S30,S32:S35)-S31</f>
        <v>0</v>
      </c>
      <c r="T36" s="14">
        <f t="shared" si="4"/>
        <v>0</v>
      </c>
      <c r="U36" s="14">
        <f t="shared" si="4"/>
        <v>0</v>
      </c>
      <c r="V36" s="14">
        <f t="shared" si="4"/>
        <v>0</v>
      </c>
      <c r="W36" s="14">
        <f t="shared" si="4"/>
        <v>0</v>
      </c>
      <c r="X36" s="14">
        <f t="shared" si="4"/>
        <v>0</v>
      </c>
      <c r="Y36" s="14">
        <f t="shared" si="4"/>
        <v>0</v>
      </c>
      <c r="Z36" s="14">
        <f t="shared" si="4"/>
        <v>0</v>
      </c>
      <c r="AA36" s="14">
        <f t="shared" si="4"/>
        <v>0</v>
      </c>
      <c r="AB36" s="14">
        <f t="shared" si="4"/>
        <v>0</v>
      </c>
      <c r="AC36" s="14">
        <f t="shared" si="4"/>
        <v>0</v>
      </c>
      <c r="AD36" s="14">
        <f t="shared" si="4"/>
        <v>0</v>
      </c>
      <c r="AF36">
        <v>34</v>
      </c>
    </row>
    <row r="37" spans="1:32" ht="15.75" thickBot="1">
      <c r="A37" s="11" t="s">
        <v>32</v>
      </c>
      <c r="B37" s="8"/>
      <c r="C37" s="15"/>
      <c r="D37" s="47"/>
      <c r="E37" s="47"/>
      <c r="F37" s="47"/>
      <c r="G37" s="47"/>
      <c r="H37" s="47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F37">
        <v>35</v>
      </c>
    </row>
    <row r="38" spans="1:32">
      <c r="A38" s="126" t="s">
        <v>206</v>
      </c>
      <c r="B38" s="8">
        <v>1410</v>
      </c>
      <c r="C38" s="53"/>
      <c r="D38" s="54"/>
      <c r="E38" s="54"/>
      <c r="F38" s="54"/>
      <c r="G38" s="54"/>
      <c r="H38" s="54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F38">
        <v>36</v>
      </c>
    </row>
    <row r="39" spans="1:32">
      <c r="A39" s="9" t="s">
        <v>33</v>
      </c>
      <c r="B39" s="8">
        <v>1420</v>
      </c>
      <c r="C39" s="55"/>
      <c r="D39" s="56"/>
      <c r="E39" s="56"/>
      <c r="F39" s="56"/>
      <c r="G39" s="56"/>
      <c r="H39" s="56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F39">
        <v>37</v>
      </c>
    </row>
    <row r="40" spans="1:32">
      <c r="A40" s="9" t="s">
        <v>34</v>
      </c>
      <c r="B40" s="8">
        <v>1430</v>
      </c>
      <c r="C40" s="55"/>
      <c r="D40" s="56"/>
      <c r="E40" s="56"/>
      <c r="F40" s="56"/>
      <c r="G40" s="56"/>
      <c r="H40" s="56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F40">
        <v>38</v>
      </c>
    </row>
    <row r="41" spans="1:32" ht="15.75" thickBot="1">
      <c r="A41" s="9" t="s">
        <v>35</v>
      </c>
      <c r="B41" s="8">
        <v>1450</v>
      </c>
      <c r="C41" s="57"/>
      <c r="D41" s="58"/>
      <c r="E41" s="58"/>
      <c r="F41" s="58"/>
      <c r="G41" s="58"/>
      <c r="H41" s="58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F41">
        <v>39</v>
      </c>
    </row>
    <row r="42" spans="1:32">
      <c r="A42" s="12" t="s">
        <v>36</v>
      </c>
      <c r="B42" s="13">
        <v>1400</v>
      </c>
      <c r="C42" s="14">
        <f t="shared" ref="C42:AD42" si="5">SUM(C38,C39,C40,C41)</f>
        <v>0</v>
      </c>
      <c r="D42" s="46">
        <f t="shared" si="5"/>
        <v>0</v>
      </c>
      <c r="E42" s="46">
        <f t="shared" si="5"/>
        <v>0</v>
      </c>
      <c r="F42" s="46">
        <f t="shared" si="5"/>
        <v>0</v>
      </c>
      <c r="G42" s="46">
        <f t="shared" si="5"/>
        <v>0</v>
      </c>
      <c r="H42" s="46">
        <f t="shared" si="5"/>
        <v>0</v>
      </c>
      <c r="I42" s="14">
        <f t="shared" si="5"/>
        <v>0</v>
      </c>
      <c r="J42" s="14">
        <f t="shared" si="5"/>
        <v>0</v>
      </c>
      <c r="K42" s="14">
        <f t="shared" si="5"/>
        <v>0</v>
      </c>
      <c r="L42" s="14">
        <f t="shared" si="5"/>
        <v>0</v>
      </c>
      <c r="M42" s="14">
        <f t="shared" si="5"/>
        <v>0</v>
      </c>
      <c r="N42" s="14">
        <f t="shared" si="5"/>
        <v>0</v>
      </c>
      <c r="O42" s="14">
        <f t="shared" si="5"/>
        <v>0</v>
      </c>
      <c r="P42" s="14">
        <f t="shared" si="5"/>
        <v>0</v>
      </c>
      <c r="Q42" s="14">
        <f t="shared" si="5"/>
        <v>0</v>
      </c>
      <c r="R42" s="14">
        <f t="shared" si="5"/>
        <v>0</v>
      </c>
      <c r="S42" s="14">
        <f t="shared" si="5"/>
        <v>0</v>
      </c>
      <c r="T42" s="14">
        <f t="shared" si="5"/>
        <v>0</v>
      </c>
      <c r="U42" s="14">
        <f t="shared" si="5"/>
        <v>0</v>
      </c>
      <c r="V42" s="14">
        <f t="shared" si="5"/>
        <v>0</v>
      </c>
      <c r="W42" s="14">
        <f t="shared" si="5"/>
        <v>0</v>
      </c>
      <c r="X42" s="14">
        <f t="shared" si="5"/>
        <v>0</v>
      </c>
      <c r="Y42" s="14">
        <f t="shared" si="5"/>
        <v>0</v>
      </c>
      <c r="Z42" s="14">
        <f t="shared" si="5"/>
        <v>0</v>
      </c>
      <c r="AA42" s="14">
        <f t="shared" si="5"/>
        <v>0</v>
      </c>
      <c r="AB42" s="14">
        <f t="shared" si="5"/>
        <v>0</v>
      </c>
      <c r="AC42" s="14">
        <f t="shared" si="5"/>
        <v>0</v>
      </c>
      <c r="AD42" s="14">
        <f t="shared" si="5"/>
        <v>0</v>
      </c>
      <c r="AF42">
        <v>40</v>
      </c>
    </row>
    <row r="43" spans="1:32" ht="15.75" thickBot="1">
      <c r="A43" s="11" t="s">
        <v>37</v>
      </c>
      <c r="B43" s="8"/>
      <c r="C43" s="15"/>
      <c r="D43" s="47"/>
      <c r="E43" s="47"/>
      <c r="F43" s="47"/>
      <c r="G43" s="47"/>
      <c r="H43" s="47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F43">
        <v>41</v>
      </c>
    </row>
    <row r="44" spans="1:32">
      <c r="A44" s="126" t="s">
        <v>206</v>
      </c>
      <c r="B44" s="8">
        <v>1510</v>
      </c>
      <c r="C44" s="53"/>
      <c r="D44" s="54"/>
      <c r="E44" s="54"/>
      <c r="F44" s="54"/>
      <c r="G44" s="54"/>
      <c r="H44" s="54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F44">
        <v>42</v>
      </c>
    </row>
    <row r="45" spans="1:32">
      <c r="A45" s="9" t="s">
        <v>38</v>
      </c>
      <c r="B45" s="8">
        <v>1520</v>
      </c>
      <c r="C45" s="55"/>
      <c r="D45" s="56"/>
      <c r="E45" s="56"/>
      <c r="F45" s="56"/>
      <c r="G45" s="56"/>
      <c r="H45" s="56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F45">
        <v>43</v>
      </c>
    </row>
    <row r="46" spans="1:32">
      <c r="A46" s="9" t="s">
        <v>39</v>
      </c>
      <c r="B46" s="8">
        <v>1530</v>
      </c>
      <c r="C46" s="55"/>
      <c r="D46" s="56"/>
      <c r="E46" s="56"/>
      <c r="F46" s="56"/>
      <c r="G46" s="56"/>
      <c r="H46" s="56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F46">
        <v>44</v>
      </c>
    </row>
    <row r="47" spans="1:32">
      <c r="A47" s="9" t="s">
        <v>34</v>
      </c>
      <c r="B47" s="8">
        <v>1540</v>
      </c>
      <c r="C47" s="55"/>
      <c r="D47" s="56"/>
      <c r="E47" s="56"/>
      <c r="F47" s="56"/>
      <c r="G47" s="56"/>
      <c r="H47" s="56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F47">
        <v>45</v>
      </c>
    </row>
    <row r="48" spans="1:32" ht="15.75" thickBot="1">
      <c r="A48" s="9" t="s">
        <v>35</v>
      </c>
      <c r="B48" s="8">
        <v>1550</v>
      </c>
      <c r="C48" s="57"/>
      <c r="D48" s="58"/>
      <c r="E48" s="58"/>
      <c r="F48" s="58"/>
      <c r="G48" s="58"/>
      <c r="H48" s="58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F48">
        <v>46</v>
      </c>
    </row>
    <row r="49" spans="1:32">
      <c r="A49" s="12" t="s">
        <v>40</v>
      </c>
      <c r="B49" s="13">
        <v>1500</v>
      </c>
      <c r="C49" s="14">
        <f t="shared" ref="C49:AD49" si="6">SUM(C44,C45,C46,C47,C48)</f>
        <v>0</v>
      </c>
      <c r="D49" s="46">
        <f t="shared" si="6"/>
        <v>0</v>
      </c>
      <c r="E49" s="46">
        <f t="shared" si="6"/>
        <v>0</v>
      </c>
      <c r="F49" s="46">
        <f t="shared" si="6"/>
        <v>0</v>
      </c>
      <c r="G49" s="46">
        <f t="shared" si="6"/>
        <v>0</v>
      </c>
      <c r="H49" s="46">
        <f t="shared" si="6"/>
        <v>0</v>
      </c>
      <c r="I49" s="14">
        <f t="shared" si="6"/>
        <v>0</v>
      </c>
      <c r="J49" s="14">
        <f t="shared" si="6"/>
        <v>0</v>
      </c>
      <c r="K49" s="14">
        <f t="shared" si="6"/>
        <v>0</v>
      </c>
      <c r="L49" s="14">
        <f t="shared" si="6"/>
        <v>0</v>
      </c>
      <c r="M49" s="14">
        <f t="shared" si="6"/>
        <v>0</v>
      </c>
      <c r="N49" s="14">
        <f t="shared" si="6"/>
        <v>0</v>
      </c>
      <c r="O49" s="14">
        <f t="shared" si="6"/>
        <v>0</v>
      </c>
      <c r="P49" s="14">
        <f t="shared" si="6"/>
        <v>0</v>
      </c>
      <c r="Q49" s="14">
        <f t="shared" si="6"/>
        <v>0</v>
      </c>
      <c r="R49" s="14">
        <f t="shared" si="6"/>
        <v>0</v>
      </c>
      <c r="S49" s="14">
        <f t="shared" si="6"/>
        <v>0</v>
      </c>
      <c r="T49" s="14">
        <f t="shared" si="6"/>
        <v>0</v>
      </c>
      <c r="U49" s="14">
        <f t="shared" si="6"/>
        <v>0</v>
      </c>
      <c r="V49" s="14">
        <f t="shared" si="6"/>
        <v>0</v>
      </c>
      <c r="W49" s="14">
        <f t="shared" si="6"/>
        <v>0</v>
      </c>
      <c r="X49" s="14">
        <f t="shared" si="6"/>
        <v>0</v>
      </c>
      <c r="Y49" s="14">
        <f t="shared" si="6"/>
        <v>0</v>
      </c>
      <c r="Z49" s="14">
        <f t="shared" si="6"/>
        <v>0</v>
      </c>
      <c r="AA49" s="14">
        <f t="shared" si="6"/>
        <v>0</v>
      </c>
      <c r="AB49" s="14">
        <f t="shared" si="6"/>
        <v>0</v>
      </c>
      <c r="AC49" s="14">
        <f t="shared" si="6"/>
        <v>0</v>
      </c>
      <c r="AD49" s="14">
        <f t="shared" si="6"/>
        <v>0</v>
      </c>
      <c r="AF49">
        <v>47</v>
      </c>
    </row>
    <row r="50" spans="1:32">
      <c r="A50" s="12" t="s">
        <v>3</v>
      </c>
      <c r="B50" s="13">
        <v>1700</v>
      </c>
      <c r="C50" s="14">
        <f t="shared" ref="C50:AD50" si="7">C36+C42+C49</f>
        <v>0</v>
      </c>
      <c r="D50" s="46">
        <f t="shared" si="7"/>
        <v>0</v>
      </c>
      <c r="E50" s="46">
        <f t="shared" si="7"/>
        <v>0</v>
      </c>
      <c r="F50" s="46">
        <f t="shared" si="7"/>
        <v>0</v>
      </c>
      <c r="G50" s="46">
        <f t="shared" si="7"/>
        <v>0</v>
      </c>
      <c r="H50" s="46">
        <f t="shared" si="7"/>
        <v>0</v>
      </c>
      <c r="I50" s="14">
        <f t="shared" si="7"/>
        <v>0</v>
      </c>
      <c r="J50" s="14">
        <f t="shared" si="7"/>
        <v>0</v>
      </c>
      <c r="K50" s="14">
        <f t="shared" si="7"/>
        <v>0</v>
      </c>
      <c r="L50" s="14">
        <f t="shared" si="7"/>
        <v>0</v>
      </c>
      <c r="M50" s="14">
        <f t="shared" si="7"/>
        <v>0</v>
      </c>
      <c r="N50" s="14">
        <f t="shared" si="7"/>
        <v>0</v>
      </c>
      <c r="O50" s="14">
        <f t="shared" si="7"/>
        <v>0</v>
      </c>
      <c r="P50" s="14">
        <f t="shared" si="7"/>
        <v>0</v>
      </c>
      <c r="Q50" s="14">
        <f t="shared" si="7"/>
        <v>0</v>
      </c>
      <c r="R50" s="14">
        <f t="shared" si="7"/>
        <v>0</v>
      </c>
      <c r="S50" s="14">
        <f t="shared" si="7"/>
        <v>0</v>
      </c>
      <c r="T50" s="14">
        <f t="shared" si="7"/>
        <v>0</v>
      </c>
      <c r="U50" s="14">
        <f t="shared" si="7"/>
        <v>0</v>
      </c>
      <c r="V50" s="14">
        <f t="shared" si="7"/>
        <v>0</v>
      </c>
      <c r="W50" s="14">
        <f t="shared" si="7"/>
        <v>0</v>
      </c>
      <c r="X50" s="14">
        <f t="shared" si="7"/>
        <v>0</v>
      </c>
      <c r="Y50" s="14">
        <f t="shared" si="7"/>
        <v>0</v>
      </c>
      <c r="Z50" s="14">
        <f t="shared" si="7"/>
        <v>0</v>
      </c>
      <c r="AA50" s="14">
        <f t="shared" si="7"/>
        <v>0</v>
      </c>
      <c r="AB50" s="14">
        <f t="shared" si="7"/>
        <v>0</v>
      </c>
      <c r="AC50" s="14">
        <f t="shared" si="7"/>
        <v>0</v>
      </c>
      <c r="AD50" s="14">
        <f t="shared" si="7"/>
        <v>0</v>
      </c>
      <c r="AF50">
        <v>48</v>
      </c>
    </row>
    <row r="51" spans="1:32">
      <c r="A51" s="17" t="s">
        <v>41</v>
      </c>
      <c r="B51" s="10"/>
      <c r="C51" s="18">
        <f t="shared" ref="C51:AD51" si="8">C28-C50</f>
        <v>0</v>
      </c>
      <c r="D51" s="48">
        <f t="shared" si="8"/>
        <v>0</v>
      </c>
      <c r="E51" s="48">
        <f t="shared" si="8"/>
        <v>0</v>
      </c>
      <c r="F51" s="48">
        <f t="shared" si="8"/>
        <v>0</v>
      </c>
      <c r="G51" s="48">
        <f t="shared" si="8"/>
        <v>0</v>
      </c>
      <c r="H51" s="48">
        <f t="shared" si="8"/>
        <v>0</v>
      </c>
      <c r="I51" s="18">
        <f t="shared" si="8"/>
        <v>0</v>
      </c>
      <c r="J51" s="18">
        <f t="shared" si="8"/>
        <v>0</v>
      </c>
      <c r="K51" s="18">
        <f t="shared" si="8"/>
        <v>0</v>
      </c>
      <c r="L51" s="18">
        <f t="shared" si="8"/>
        <v>0</v>
      </c>
      <c r="M51" s="18">
        <f t="shared" si="8"/>
        <v>0</v>
      </c>
      <c r="N51" s="18">
        <f t="shared" si="8"/>
        <v>0</v>
      </c>
      <c r="O51" s="18">
        <f t="shared" si="8"/>
        <v>0</v>
      </c>
      <c r="P51" s="18">
        <f t="shared" si="8"/>
        <v>0</v>
      </c>
      <c r="Q51" s="18">
        <f t="shared" si="8"/>
        <v>0</v>
      </c>
      <c r="R51" s="18">
        <f t="shared" si="8"/>
        <v>0</v>
      </c>
      <c r="S51" s="18">
        <f t="shared" si="8"/>
        <v>0</v>
      </c>
      <c r="T51" s="18">
        <f t="shared" si="8"/>
        <v>0</v>
      </c>
      <c r="U51" s="18">
        <f t="shared" si="8"/>
        <v>0</v>
      </c>
      <c r="V51" s="18">
        <f t="shared" si="8"/>
        <v>0</v>
      </c>
      <c r="W51" s="18">
        <f t="shared" si="8"/>
        <v>0</v>
      </c>
      <c r="X51" s="18">
        <f t="shared" si="8"/>
        <v>0</v>
      </c>
      <c r="Y51" s="18">
        <f t="shared" si="8"/>
        <v>0</v>
      </c>
      <c r="Z51" s="18">
        <f t="shared" si="8"/>
        <v>0</v>
      </c>
      <c r="AA51" s="18">
        <f t="shared" si="8"/>
        <v>0</v>
      </c>
      <c r="AB51" s="18">
        <f t="shared" si="8"/>
        <v>0</v>
      </c>
      <c r="AC51" s="18">
        <f t="shared" si="8"/>
        <v>0</v>
      </c>
      <c r="AD51" s="18">
        <f t="shared" si="8"/>
        <v>0</v>
      </c>
    </row>
    <row r="52" spans="1:32">
      <c r="A52" s="17" t="s">
        <v>42</v>
      </c>
      <c r="B52" s="10"/>
      <c r="C52" s="19" t="str">
        <f t="shared" ref="C52:AD52" si="9">IF(ISERR(C36/C28),"",C36/C28)</f>
        <v/>
      </c>
      <c r="D52" s="49" t="str">
        <f t="shared" si="9"/>
        <v/>
      </c>
      <c r="E52" s="49" t="str">
        <f t="shared" si="9"/>
        <v/>
      </c>
      <c r="F52" s="49" t="str">
        <f t="shared" si="9"/>
        <v/>
      </c>
      <c r="G52" s="49" t="str">
        <f t="shared" si="9"/>
        <v/>
      </c>
      <c r="H52" s="49" t="str">
        <f t="shared" si="9"/>
        <v/>
      </c>
      <c r="I52" s="19" t="str">
        <f t="shared" si="9"/>
        <v/>
      </c>
      <c r="J52" s="19" t="str">
        <f t="shared" si="9"/>
        <v/>
      </c>
      <c r="K52" s="19" t="str">
        <f t="shared" si="9"/>
        <v/>
      </c>
      <c r="L52" s="19" t="str">
        <f t="shared" si="9"/>
        <v/>
      </c>
      <c r="M52" s="19" t="str">
        <f t="shared" si="9"/>
        <v/>
      </c>
      <c r="N52" s="19" t="str">
        <f t="shared" si="9"/>
        <v/>
      </c>
      <c r="O52" s="19" t="str">
        <f t="shared" si="9"/>
        <v/>
      </c>
      <c r="P52" s="19" t="str">
        <f t="shared" si="9"/>
        <v/>
      </c>
      <c r="Q52" s="19" t="str">
        <f t="shared" si="9"/>
        <v/>
      </c>
      <c r="R52" s="19" t="str">
        <f t="shared" si="9"/>
        <v/>
      </c>
      <c r="S52" s="19" t="str">
        <f t="shared" si="9"/>
        <v/>
      </c>
      <c r="T52" s="19" t="str">
        <f t="shared" si="9"/>
        <v/>
      </c>
      <c r="U52" s="19" t="str">
        <f t="shared" si="9"/>
        <v/>
      </c>
      <c r="V52" s="19" t="str">
        <f t="shared" si="9"/>
        <v/>
      </c>
      <c r="W52" s="19" t="str">
        <f t="shared" si="9"/>
        <v/>
      </c>
      <c r="X52" s="19" t="str">
        <f t="shared" si="9"/>
        <v/>
      </c>
      <c r="Y52" s="19" t="str">
        <f t="shared" si="9"/>
        <v/>
      </c>
      <c r="Z52" s="19" t="str">
        <f t="shared" si="9"/>
        <v/>
      </c>
      <c r="AA52" s="19" t="str">
        <f t="shared" si="9"/>
        <v/>
      </c>
      <c r="AB52" s="19" t="str">
        <f t="shared" si="9"/>
        <v/>
      </c>
      <c r="AC52" s="19" t="str">
        <f t="shared" si="9"/>
        <v/>
      </c>
      <c r="AD52" s="19" t="str">
        <f t="shared" si="9"/>
        <v/>
      </c>
    </row>
    <row r="53" spans="1:32">
      <c r="A53" s="11"/>
      <c r="B53" s="10"/>
      <c r="C53" s="24"/>
      <c r="D53" s="50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</row>
    <row r="54" spans="1:32" ht="15.75" thickBot="1">
      <c r="A54" s="127" t="s">
        <v>201</v>
      </c>
      <c r="B54" s="8"/>
      <c r="C54" s="3" t="str">
        <f>C4</f>
        <v>1 кв. 20</v>
      </c>
      <c r="D54" s="3" t="str">
        <f t="shared" ref="D54:AD54" si="10">D4</f>
        <v>2 кв. 20</v>
      </c>
      <c r="E54" s="3" t="str">
        <f t="shared" si="10"/>
        <v>3 кв. 20</v>
      </c>
      <c r="F54" s="3" t="str">
        <f t="shared" si="10"/>
        <v>4 кв. 20</v>
      </c>
      <c r="G54" s="3" t="str">
        <f t="shared" si="10"/>
        <v>1 кв. 21</v>
      </c>
      <c r="H54" s="3" t="str">
        <f t="shared" si="10"/>
        <v>2 кв. 21</v>
      </c>
      <c r="I54" s="3" t="str">
        <f t="shared" si="10"/>
        <v>3 кв. 21</v>
      </c>
      <c r="J54" s="3" t="str">
        <f t="shared" si="10"/>
        <v>4 кв. 21</v>
      </c>
      <c r="K54" s="3" t="str">
        <f t="shared" si="10"/>
        <v>1 кв. 22</v>
      </c>
      <c r="L54" s="3" t="str">
        <f t="shared" si="10"/>
        <v>2 кв. 22</v>
      </c>
      <c r="M54" s="3" t="str">
        <f t="shared" si="10"/>
        <v>3 кв. 22</v>
      </c>
      <c r="N54" s="3" t="str">
        <f t="shared" si="10"/>
        <v>4 кв. 22</v>
      </c>
      <c r="O54" s="3" t="str">
        <f t="shared" si="10"/>
        <v>1 кв. 23</v>
      </c>
      <c r="P54" s="3" t="str">
        <f t="shared" si="10"/>
        <v>2 кв. 23</v>
      </c>
      <c r="Q54" s="3" t="str">
        <f t="shared" si="10"/>
        <v>3 кв. 23</v>
      </c>
      <c r="R54" s="3" t="str">
        <f t="shared" si="10"/>
        <v>4 кв. 23</v>
      </c>
      <c r="S54" s="3" t="str">
        <f t="shared" si="10"/>
        <v>1 кв. 24</v>
      </c>
      <c r="T54" s="3" t="str">
        <f t="shared" si="10"/>
        <v>2 кв. 24</v>
      </c>
      <c r="U54" s="3" t="str">
        <f t="shared" si="10"/>
        <v>3 кв. 24</v>
      </c>
      <c r="V54" s="3" t="str">
        <f t="shared" si="10"/>
        <v>4 кв. 24</v>
      </c>
      <c r="W54" s="3" t="str">
        <f t="shared" si="10"/>
        <v>1 кв. 25</v>
      </c>
      <c r="X54" s="3" t="str">
        <f t="shared" si="10"/>
        <v>2 кв. 25</v>
      </c>
      <c r="Y54" s="3" t="str">
        <f t="shared" si="10"/>
        <v>3 кв. 25</v>
      </c>
      <c r="Z54" s="3" t="str">
        <f t="shared" si="10"/>
        <v>4 кв. 25</v>
      </c>
      <c r="AA54" s="3" t="str">
        <f t="shared" si="10"/>
        <v>1 кв. 26</v>
      </c>
      <c r="AB54" s="3" t="str">
        <f t="shared" si="10"/>
        <v>2 кв. 26</v>
      </c>
      <c r="AC54" s="3" t="str">
        <f t="shared" si="10"/>
        <v>3 кв. 26</v>
      </c>
      <c r="AD54" s="3" t="str">
        <f t="shared" si="10"/>
        <v>4 кв. 26</v>
      </c>
      <c r="AF54">
        <v>1</v>
      </c>
    </row>
    <row r="55" spans="1:32">
      <c r="A55" s="11" t="s">
        <v>43</v>
      </c>
      <c r="B55" s="8">
        <v>2110</v>
      </c>
      <c r="C55" s="53"/>
      <c r="D55" s="54"/>
      <c r="E55" s="54"/>
      <c r="F55" s="54"/>
      <c r="G55" s="54"/>
      <c r="H55" s="54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F55">
        <v>2</v>
      </c>
    </row>
    <row r="56" spans="1:32" ht="15.75" thickBot="1">
      <c r="A56" s="9" t="s">
        <v>90</v>
      </c>
      <c r="B56" s="8">
        <v>2120</v>
      </c>
      <c r="C56" s="57"/>
      <c r="D56" s="58"/>
      <c r="E56" s="58"/>
      <c r="F56" s="58"/>
      <c r="G56" s="58"/>
      <c r="H56" s="58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F56">
        <v>3</v>
      </c>
    </row>
    <row r="57" spans="1:32">
      <c r="A57" s="16" t="s">
        <v>91</v>
      </c>
      <c r="B57" s="8"/>
      <c r="C57" s="64"/>
      <c r="D57" s="54"/>
      <c r="E57" s="54"/>
      <c r="F57" s="54"/>
      <c r="G57" s="54"/>
      <c r="H57" s="54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F57">
        <v>5</v>
      </c>
    </row>
    <row r="58" spans="1:32">
      <c r="A58" s="20" t="s">
        <v>44</v>
      </c>
      <c r="B58" s="13">
        <v>2100</v>
      </c>
      <c r="C58" s="14">
        <f t="shared" ref="C58:AD58" si="11">C55-C56</f>
        <v>0</v>
      </c>
      <c r="D58" s="46">
        <f t="shared" si="11"/>
        <v>0</v>
      </c>
      <c r="E58" s="46">
        <f t="shared" si="11"/>
        <v>0</v>
      </c>
      <c r="F58" s="46">
        <f t="shared" si="11"/>
        <v>0</v>
      </c>
      <c r="G58" s="46">
        <f t="shared" si="11"/>
        <v>0</v>
      </c>
      <c r="H58" s="46">
        <f t="shared" si="11"/>
        <v>0</v>
      </c>
      <c r="I58" s="14">
        <f t="shared" si="11"/>
        <v>0</v>
      </c>
      <c r="J58" s="14">
        <f t="shared" si="11"/>
        <v>0</v>
      </c>
      <c r="K58" s="14">
        <f t="shared" si="11"/>
        <v>0</v>
      </c>
      <c r="L58" s="14">
        <f t="shared" si="11"/>
        <v>0</v>
      </c>
      <c r="M58" s="14">
        <f t="shared" si="11"/>
        <v>0</v>
      </c>
      <c r="N58" s="14">
        <f t="shared" si="11"/>
        <v>0</v>
      </c>
      <c r="O58" s="14">
        <f t="shared" si="11"/>
        <v>0</v>
      </c>
      <c r="P58" s="14">
        <f t="shared" si="11"/>
        <v>0</v>
      </c>
      <c r="Q58" s="14">
        <f t="shared" si="11"/>
        <v>0</v>
      </c>
      <c r="R58" s="14">
        <f t="shared" si="11"/>
        <v>0</v>
      </c>
      <c r="S58" s="14">
        <f t="shared" si="11"/>
        <v>0</v>
      </c>
      <c r="T58" s="14">
        <f t="shared" si="11"/>
        <v>0</v>
      </c>
      <c r="U58" s="14">
        <f t="shared" si="11"/>
        <v>0</v>
      </c>
      <c r="V58" s="14">
        <f t="shared" si="11"/>
        <v>0</v>
      </c>
      <c r="W58" s="14">
        <f t="shared" si="11"/>
        <v>0</v>
      </c>
      <c r="X58" s="14">
        <f t="shared" si="11"/>
        <v>0</v>
      </c>
      <c r="Y58" s="14">
        <f t="shared" si="11"/>
        <v>0</v>
      </c>
      <c r="Z58" s="14">
        <f t="shared" si="11"/>
        <v>0</v>
      </c>
      <c r="AA58" s="14">
        <f t="shared" si="11"/>
        <v>0</v>
      </c>
      <c r="AB58" s="14">
        <f t="shared" si="11"/>
        <v>0</v>
      </c>
      <c r="AC58" s="14">
        <f t="shared" si="11"/>
        <v>0</v>
      </c>
      <c r="AD58" s="14">
        <f t="shared" si="11"/>
        <v>0</v>
      </c>
      <c r="AF58">
        <v>6</v>
      </c>
    </row>
    <row r="59" spans="1:32" ht="15.75" thickBot="1">
      <c r="A59" s="17" t="s">
        <v>45</v>
      </c>
      <c r="B59" s="10"/>
      <c r="C59" s="21" t="str">
        <f t="shared" ref="C59:AD59" si="12">IF(ISERR(C58/C55),"",C58/C55)</f>
        <v/>
      </c>
      <c r="D59" s="51" t="str">
        <f t="shared" si="12"/>
        <v/>
      </c>
      <c r="E59" s="51" t="str">
        <f t="shared" si="12"/>
        <v/>
      </c>
      <c r="F59" s="51" t="str">
        <f t="shared" si="12"/>
        <v/>
      </c>
      <c r="G59" s="51" t="str">
        <f t="shared" si="12"/>
        <v/>
      </c>
      <c r="H59" s="51" t="str">
        <f t="shared" si="12"/>
        <v/>
      </c>
      <c r="I59" s="21" t="str">
        <f t="shared" si="12"/>
        <v/>
      </c>
      <c r="J59" s="21" t="str">
        <f t="shared" si="12"/>
        <v/>
      </c>
      <c r="K59" s="21" t="str">
        <f t="shared" si="12"/>
        <v/>
      </c>
      <c r="L59" s="21" t="str">
        <f t="shared" si="12"/>
        <v/>
      </c>
      <c r="M59" s="21" t="str">
        <f t="shared" si="12"/>
        <v/>
      </c>
      <c r="N59" s="21" t="str">
        <f t="shared" si="12"/>
        <v/>
      </c>
      <c r="O59" s="21" t="str">
        <f t="shared" si="12"/>
        <v/>
      </c>
      <c r="P59" s="21" t="str">
        <f t="shared" si="12"/>
        <v/>
      </c>
      <c r="Q59" s="21" t="str">
        <f t="shared" si="12"/>
        <v/>
      </c>
      <c r="R59" s="21" t="str">
        <f t="shared" si="12"/>
        <v/>
      </c>
      <c r="S59" s="21" t="str">
        <f t="shared" si="12"/>
        <v/>
      </c>
      <c r="T59" s="21" t="str">
        <f t="shared" si="12"/>
        <v/>
      </c>
      <c r="U59" s="21" t="str">
        <f t="shared" si="12"/>
        <v/>
      </c>
      <c r="V59" s="21" t="str">
        <f t="shared" si="12"/>
        <v/>
      </c>
      <c r="W59" s="21" t="str">
        <f t="shared" si="12"/>
        <v/>
      </c>
      <c r="X59" s="21" t="str">
        <f t="shared" si="12"/>
        <v/>
      </c>
      <c r="Y59" s="21" t="str">
        <f t="shared" si="12"/>
        <v/>
      </c>
      <c r="Z59" s="21" t="str">
        <f t="shared" si="12"/>
        <v/>
      </c>
      <c r="AA59" s="21" t="str">
        <f t="shared" si="12"/>
        <v/>
      </c>
      <c r="AB59" s="21" t="str">
        <f t="shared" si="12"/>
        <v/>
      </c>
      <c r="AC59" s="21" t="str">
        <f t="shared" si="12"/>
        <v/>
      </c>
      <c r="AD59" s="21" t="str">
        <f t="shared" si="12"/>
        <v/>
      </c>
      <c r="AF59">
        <v>7</v>
      </c>
    </row>
    <row r="60" spans="1:32">
      <c r="A60" s="9" t="s">
        <v>46</v>
      </c>
      <c r="B60" s="8">
        <v>2210</v>
      </c>
      <c r="C60" s="53"/>
      <c r="D60" s="54"/>
      <c r="E60" s="54"/>
      <c r="F60" s="54"/>
      <c r="G60" s="54"/>
      <c r="H60" s="54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F60">
        <v>8</v>
      </c>
    </row>
    <row r="61" spans="1:32" ht="15.75" thickBot="1">
      <c r="A61" s="9" t="s">
        <v>47</v>
      </c>
      <c r="B61" s="8">
        <v>2220</v>
      </c>
      <c r="C61" s="57"/>
      <c r="D61" s="58"/>
      <c r="E61" s="58"/>
      <c r="F61" s="58"/>
      <c r="G61" s="58"/>
      <c r="H61" s="58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F61">
        <v>9</v>
      </c>
    </row>
    <row r="62" spans="1:32">
      <c r="A62" s="20" t="s">
        <v>48</v>
      </c>
      <c r="B62" s="13">
        <v>2200</v>
      </c>
      <c r="C62" s="14">
        <f>C58-C60-C61</f>
        <v>0</v>
      </c>
      <c r="D62" s="46">
        <f>D58-D60-D61</f>
        <v>0</v>
      </c>
      <c r="E62" s="46">
        <f t="shared" ref="E62:AD62" si="13">E58-E60-E61</f>
        <v>0</v>
      </c>
      <c r="F62" s="46">
        <f>F58-F60-F61</f>
        <v>0</v>
      </c>
      <c r="G62" s="46">
        <f t="shared" si="13"/>
        <v>0</v>
      </c>
      <c r="H62" s="46">
        <f t="shared" si="13"/>
        <v>0</v>
      </c>
      <c r="I62" s="14">
        <f t="shared" si="13"/>
        <v>0</v>
      </c>
      <c r="J62" s="14">
        <f t="shared" si="13"/>
        <v>0</v>
      </c>
      <c r="K62" s="14">
        <f t="shared" si="13"/>
        <v>0</v>
      </c>
      <c r="L62" s="14">
        <f t="shared" si="13"/>
        <v>0</v>
      </c>
      <c r="M62" s="14">
        <f t="shared" si="13"/>
        <v>0</v>
      </c>
      <c r="N62" s="14">
        <f t="shared" si="13"/>
        <v>0</v>
      </c>
      <c r="O62" s="14">
        <f t="shared" si="13"/>
        <v>0</v>
      </c>
      <c r="P62" s="14">
        <f t="shared" si="13"/>
        <v>0</v>
      </c>
      <c r="Q62" s="14">
        <f t="shared" si="13"/>
        <v>0</v>
      </c>
      <c r="R62" s="14">
        <f t="shared" si="13"/>
        <v>0</v>
      </c>
      <c r="S62" s="14">
        <f t="shared" si="13"/>
        <v>0</v>
      </c>
      <c r="T62" s="14">
        <f t="shared" si="13"/>
        <v>0</v>
      </c>
      <c r="U62" s="14">
        <f t="shared" si="13"/>
        <v>0</v>
      </c>
      <c r="V62" s="14">
        <f t="shared" si="13"/>
        <v>0</v>
      </c>
      <c r="W62" s="14">
        <f t="shared" si="13"/>
        <v>0</v>
      </c>
      <c r="X62" s="14">
        <f t="shared" si="13"/>
        <v>0</v>
      </c>
      <c r="Y62" s="14">
        <f t="shared" si="13"/>
        <v>0</v>
      </c>
      <c r="Z62" s="14">
        <f t="shared" si="13"/>
        <v>0</v>
      </c>
      <c r="AA62" s="14">
        <f t="shared" si="13"/>
        <v>0</v>
      </c>
      <c r="AB62" s="14">
        <f t="shared" si="13"/>
        <v>0</v>
      </c>
      <c r="AC62" s="14">
        <f t="shared" si="13"/>
        <v>0</v>
      </c>
      <c r="AD62" s="14">
        <f t="shared" si="13"/>
        <v>0</v>
      </c>
      <c r="AF62">
        <v>10</v>
      </c>
    </row>
    <row r="63" spans="1:32" ht="15.75" thickBot="1">
      <c r="A63" s="17" t="s">
        <v>49</v>
      </c>
      <c r="B63" s="10"/>
      <c r="C63" s="21" t="str">
        <f t="shared" ref="C63:AD63" si="14">IF(ISERR(C62/C55),"",C62/C55)</f>
        <v/>
      </c>
      <c r="D63" s="51" t="str">
        <f t="shared" si="14"/>
        <v/>
      </c>
      <c r="E63" s="51" t="str">
        <f t="shared" si="14"/>
        <v/>
      </c>
      <c r="F63" s="51" t="str">
        <f t="shared" si="14"/>
        <v/>
      </c>
      <c r="G63" s="51" t="str">
        <f t="shared" si="14"/>
        <v/>
      </c>
      <c r="H63" s="51" t="str">
        <f t="shared" si="14"/>
        <v/>
      </c>
      <c r="I63" s="21" t="str">
        <f t="shared" si="14"/>
        <v/>
      </c>
      <c r="J63" s="21" t="str">
        <f t="shared" si="14"/>
        <v/>
      </c>
      <c r="K63" s="21" t="str">
        <f t="shared" si="14"/>
        <v/>
      </c>
      <c r="L63" s="21" t="str">
        <f t="shared" si="14"/>
        <v/>
      </c>
      <c r="M63" s="21" t="str">
        <f t="shared" si="14"/>
        <v/>
      </c>
      <c r="N63" s="21" t="str">
        <f t="shared" si="14"/>
        <v/>
      </c>
      <c r="O63" s="21" t="str">
        <f t="shared" si="14"/>
        <v/>
      </c>
      <c r="P63" s="21" t="str">
        <f t="shared" si="14"/>
        <v/>
      </c>
      <c r="Q63" s="21" t="str">
        <f t="shared" si="14"/>
        <v/>
      </c>
      <c r="R63" s="21" t="str">
        <f t="shared" si="14"/>
        <v/>
      </c>
      <c r="S63" s="21" t="str">
        <f t="shared" si="14"/>
        <v/>
      </c>
      <c r="T63" s="21" t="str">
        <f t="shared" si="14"/>
        <v/>
      </c>
      <c r="U63" s="21" t="str">
        <f t="shared" si="14"/>
        <v/>
      </c>
      <c r="V63" s="21" t="str">
        <f t="shared" si="14"/>
        <v/>
      </c>
      <c r="W63" s="21" t="str">
        <f t="shared" si="14"/>
        <v/>
      </c>
      <c r="X63" s="21" t="str">
        <f t="shared" si="14"/>
        <v/>
      </c>
      <c r="Y63" s="21" t="str">
        <f t="shared" si="14"/>
        <v/>
      </c>
      <c r="Z63" s="21" t="str">
        <f t="shared" si="14"/>
        <v/>
      </c>
      <c r="AA63" s="21" t="str">
        <f t="shared" si="14"/>
        <v/>
      </c>
      <c r="AB63" s="21" t="str">
        <f t="shared" si="14"/>
        <v/>
      </c>
      <c r="AC63" s="21" t="str">
        <f t="shared" si="14"/>
        <v/>
      </c>
      <c r="AD63" s="21" t="str">
        <f t="shared" si="14"/>
        <v/>
      </c>
      <c r="AF63">
        <v>11</v>
      </c>
    </row>
    <row r="64" spans="1:32">
      <c r="A64" s="9" t="s">
        <v>50</v>
      </c>
      <c r="B64" s="8">
        <v>2310</v>
      </c>
      <c r="C64" s="53"/>
      <c r="D64" s="54"/>
      <c r="E64" s="54"/>
      <c r="F64" s="54"/>
      <c r="G64" s="54"/>
      <c r="H64" s="54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F64">
        <v>12</v>
      </c>
    </row>
    <row r="65" spans="1:32">
      <c r="A65" s="9" t="s">
        <v>51</v>
      </c>
      <c r="B65" s="8">
        <v>2320</v>
      </c>
      <c r="C65" s="55"/>
      <c r="D65" s="56"/>
      <c r="E65" s="56"/>
      <c r="F65" s="56"/>
      <c r="G65" s="56"/>
      <c r="H65" s="56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F65">
        <v>13</v>
      </c>
    </row>
    <row r="66" spans="1:32">
      <c r="A66" s="9" t="s">
        <v>52</v>
      </c>
      <c r="B66" s="8">
        <v>2330</v>
      </c>
      <c r="C66" s="55"/>
      <c r="D66" s="56"/>
      <c r="E66" s="56"/>
      <c r="F66" s="56"/>
      <c r="G66" s="56"/>
      <c r="H66" s="56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F66">
        <v>14</v>
      </c>
    </row>
    <row r="67" spans="1:32">
      <c r="A67" s="9" t="s">
        <v>53</v>
      </c>
      <c r="B67" s="8">
        <v>2340</v>
      </c>
      <c r="C67" s="55"/>
      <c r="D67" s="56"/>
      <c r="E67" s="56"/>
      <c r="F67" s="56"/>
      <c r="G67" s="56"/>
      <c r="H67" s="56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F67">
        <v>15</v>
      </c>
    </row>
    <row r="68" spans="1:32" ht="15.75" thickBot="1">
      <c r="A68" s="9" t="s">
        <v>54</v>
      </c>
      <c r="B68" s="8">
        <v>2350</v>
      </c>
      <c r="C68" s="57"/>
      <c r="D68" s="58"/>
      <c r="E68" s="58"/>
      <c r="F68" s="58"/>
      <c r="G68" s="58"/>
      <c r="H68" s="58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F68">
        <v>16</v>
      </c>
    </row>
    <row r="69" spans="1:32" ht="15.75" thickBot="1">
      <c r="A69" s="20" t="s">
        <v>55</v>
      </c>
      <c r="B69" s="13">
        <v>2300</v>
      </c>
      <c r="C69" s="14">
        <f>C62+C64+C65-C66+C67-C68</f>
        <v>0</v>
      </c>
      <c r="D69" s="46">
        <f>D62+D64+D65-D66+D67-D68</f>
        <v>0</v>
      </c>
      <c r="E69" s="46">
        <f t="shared" ref="E69:AD69" si="15">E62+E64+E65-E66+E67-E68</f>
        <v>0</v>
      </c>
      <c r="F69" s="46">
        <f t="shared" si="15"/>
        <v>0</v>
      </c>
      <c r="G69" s="46">
        <f t="shared" si="15"/>
        <v>0</v>
      </c>
      <c r="H69" s="46">
        <f t="shared" si="15"/>
        <v>0</v>
      </c>
      <c r="I69" s="14">
        <f t="shared" si="15"/>
        <v>0</v>
      </c>
      <c r="J69" s="14">
        <f t="shared" si="15"/>
        <v>0</v>
      </c>
      <c r="K69" s="14">
        <f t="shared" si="15"/>
        <v>0</v>
      </c>
      <c r="L69" s="14">
        <f t="shared" si="15"/>
        <v>0</v>
      </c>
      <c r="M69" s="14">
        <f t="shared" si="15"/>
        <v>0</v>
      </c>
      <c r="N69" s="14">
        <f t="shared" si="15"/>
        <v>0</v>
      </c>
      <c r="O69" s="14">
        <f t="shared" si="15"/>
        <v>0</v>
      </c>
      <c r="P69" s="14">
        <f t="shared" si="15"/>
        <v>0</v>
      </c>
      <c r="Q69" s="14">
        <f t="shared" si="15"/>
        <v>0</v>
      </c>
      <c r="R69" s="14">
        <f t="shared" si="15"/>
        <v>0</v>
      </c>
      <c r="S69" s="14">
        <f t="shared" si="15"/>
        <v>0</v>
      </c>
      <c r="T69" s="14">
        <f t="shared" si="15"/>
        <v>0</v>
      </c>
      <c r="U69" s="14">
        <f t="shared" si="15"/>
        <v>0</v>
      </c>
      <c r="V69" s="14">
        <f t="shared" si="15"/>
        <v>0</v>
      </c>
      <c r="W69" s="14">
        <f t="shared" si="15"/>
        <v>0</v>
      </c>
      <c r="X69" s="14">
        <f t="shared" si="15"/>
        <v>0</v>
      </c>
      <c r="Y69" s="14">
        <f t="shared" si="15"/>
        <v>0</v>
      </c>
      <c r="Z69" s="14">
        <f t="shared" si="15"/>
        <v>0</v>
      </c>
      <c r="AA69" s="14">
        <f t="shared" si="15"/>
        <v>0</v>
      </c>
      <c r="AB69" s="14">
        <f t="shared" si="15"/>
        <v>0</v>
      </c>
      <c r="AC69" s="14">
        <f t="shared" si="15"/>
        <v>0</v>
      </c>
      <c r="AD69" s="14">
        <f t="shared" si="15"/>
        <v>0</v>
      </c>
      <c r="AF69">
        <v>17</v>
      </c>
    </row>
    <row r="70" spans="1:32">
      <c r="A70" s="9" t="s">
        <v>56</v>
      </c>
      <c r="B70" s="8">
        <v>2410</v>
      </c>
      <c r="C70" s="53"/>
      <c r="D70" s="54"/>
      <c r="E70" s="54"/>
      <c r="F70" s="54"/>
      <c r="G70" s="54"/>
      <c r="H70" s="54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F70">
        <v>18</v>
      </c>
    </row>
    <row r="71" spans="1:32">
      <c r="A71" s="22" t="s">
        <v>57</v>
      </c>
      <c r="B71" s="8">
        <v>2421</v>
      </c>
      <c r="C71" s="55"/>
      <c r="D71" s="56"/>
      <c r="E71" s="56"/>
      <c r="F71" s="56"/>
      <c r="G71" s="56"/>
      <c r="H71" s="56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F71">
        <v>19</v>
      </c>
    </row>
    <row r="72" spans="1:32">
      <c r="A72" s="9" t="s">
        <v>58</v>
      </c>
      <c r="B72" s="8">
        <v>2430</v>
      </c>
      <c r="C72" s="55"/>
      <c r="D72" s="56"/>
      <c r="E72" s="56"/>
      <c r="F72" s="56"/>
      <c r="G72" s="56"/>
      <c r="H72" s="56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F72">
        <v>20</v>
      </c>
    </row>
    <row r="73" spans="1:32">
      <c r="A73" s="9" t="s">
        <v>59</v>
      </c>
      <c r="B73" s="8">
        <v>2450</v>
      </c>
      <c r="C73" s="55"/>
      <c r="D73" s="56"/>
      <c r="E73" s="56"/>
      <c r="F73" s="56"/>
      <c r="G73" s="56"/>
      <c r="H73" s="56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F73">
        <v>21</v>
      </c>
    </row>
    <row r="74" spans="1:32" ht="15.75" thickBot="1">
      <c r="A74" s="9" t="s">
        <v>60</v>
      </c>
      <c r="B74" s="8">
        <v>2460</v>
      </c>
      <c r="C74" s="57"/>
      <c r="D74" s="58"/>
      <c r="E74" s="58"/>
      <c r="F74" s="58"/>
      <c r="G74" s="58"/>
      <c r="H74" s="58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F74">
        <v>22</v>
      </c>
    </row>
    <row r="75" spans="1:32">
      <c r="A75" s="12" t="s">
        <v>61</v>
      </c>
      <c r="B75" s="13">
        <v>2400</v>
      </c>
      <c r="C75" s="14">
        <f>C69-C70-C72+C73-C74</f>
        <v>0</v>
      </c>
      <c r="D75" s="46">
        <f t="shared" ref="D75" si="16">D69-D70-D72+D73-D74</f>
        <v>0</v>
      </c>
      <c r="E75" s="46">
        <f>E69-E70-E72+E73-E74</f>
        <v>0</v>
      </c>
      <c r="F75" s="46">
        <f t="shared" ref="F75:AD75" si="17">F69-F70-F72+F73-F74</f>
        <v>0</v>
      </c>
      <c r="G75" s="46">
        <f t="shared" si="17"/>
        <v>0</v>
      </c>
      <c r="H75" s="46">
        <f t="shared" si="17"/>
        <v>0</v>
      </c>
      <c r="I75" s="14">
        <f t="shared" si="17"/>
        <v>0</v>
      </c>
      <c r="J75" s="14">
        <f t="shared" si="17"/>
        <v>0</v>
      </c>
      <c r="K75" s="14">
        <f t="shared" si="17"/>
        <v>0</v>
      </c>
      <c r="L75" s="14">
        <f t="shared" si="17"/>
        <v>0</v>
      </c>
      <c r="M75" s="14">
        <f t="shared" si="17"/>
        <v>0</v>
      </c>
      <c r="N75" s="14">
        <f t="shared" si="17"/>
        <v>0</v>
      </c>
      <c r="O75" s="14">
        <f t="shared" si="17"/>
        <v>0</v>
      </c>
      <c r="P75" s="14">
        <f t="shared" si="17"/>
        <v>0</v>
      </c>
      <c r="Q75" s="14">
        <f t="shared" si="17"/>
        <v>0</v>
      </c>
      <c r="R75" s="14">
        <f t="shared" si="17"/>
        <v>0</v>
      </c>
      <c r="S75" s="14">
        <f t="shared" si="17"/>
        <v>0</v>
      </c>
      <c r="T75" s="14">
        <f t="shared" si="17"/>
        <v>0</v>
      </c>
      <c r="U75" s="14">
        <f t="shared" si="17"/>
        <v>0</v>
      </c>
      <c r="V75" s="14">
        <f t="shared" si="17"/>
        <v>0</v>
      </c>
      <c r="W75" s="14">
        <f t="shared" si="17"/>
        <v>0</v>
      </c>
      <c r="X75" s="14">
        <f t="shared" si="17"/>
        <v>0</v>
      </c>
      <c r="Y75" s="14">
        <f t="shared" si="17"/>
        <v>0</v>
      </c>
      <c r="Z75" s="14">
        <f t="shared" si="17"/>
        <v>0</v>
      </c>
      <c r="AA75" s="14">
        <f t="shared" si="17"/>
        <v>0</v>
      </c>
      <c r="AB75" s="14">
        <f t="shared" si="17"/>
        <v>0</v>
      </c>
      <c r="AC75" s="14">
        <f t="shared" si="17"/>
        <v>0</v>
      </c>
      <c r="AD75" s="14">
        <f t="shared" si="17"/>
        <v>0</v>
      </c>
      <c r="AF75">
        <v>23</v>
      </c>
    </row>
    <row r="80" spans="1:32">
      <c r="H80" s="52"/>
    </row>
    <row r="81" spans="3:8">
      <c r="C81" s="52"/>
      <c r="D81" s="52"/>
      <c r="E81" s="52"/>
      <c r="F81" s="52"/>
      <c r="G81" s="52"/>
      <c r="H81" s="52"/>
    </row>
    <row r="82" spans="3:8">
      <c r="C82" s="52"/>
      <c r="D82" s="52"/>
      <c r="E82" s="52"/>
      <c r="F82" s="52"/>
      <c r="G82" s="52"/>
      <c r="H82" s="52"/>
    </row>
    <row r="83" spans="3:8">
      <c r="C83" s="52"/>
      <c r="D83" s="52"/>
      <c r="E83" s="52"/>
      <c r="F83" s="52"/>
      <c r="G83" s="52"/>
      <c r="H83" s="52"/>
    </row>
    <row r="100" spans="6:6">
      <c r="F100" s="26"/>
    </row>
  </sheetData>
  <conditionalFormatting sqref="C51">
    <cfRule type="cellIs" dxfId="2" priority="51" stopIfTrue="1" operator="greaterThan">
      <formula>2</formula>
    </cfRule>
  </conditionalFormatting>
  <conditionalFormatting sqref="D51">
    <cfRule type="cellIs" dxfId="1" priority="50" stopIfTrue="1" operator="greaterThan">
      <formula>2</formula>
    </cfRule>
  </conditionalFormatting>
  <conditionalFormatting sqref="E51:AD51">
    <cfRule type="cellIs" dxfId="0" priority="49" stopIfTrue="1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S69"/>
  <sheetViews>
    <sheetView zoomScale="85" zoomScaleNormal="85" workbookViewId="0">
      <selection activeCell="W20" sqref="W20"/>
    </sheetView>
  </sheetViews>
  <sheetFormatPr defaultRowHeight="15" outlineLevelRow="1"/>
  <sheetData>
    <row r="1" spans="1:19" s="129" customFormat="1" ht="15.75">
      <c r="A1" s="128" t="s">
        <v>210</v>
      </c>
      <c r="B1" s="128"/>
      <c r="C1" s="128"/>
      <c r="D1" s="128"/>
      <c r="E1" s="128"/>
      <c r="F1" s="128"/>
      <c r="G1" s="128"/>
      <c r="H1" s="128"/>
    </row>
    <row r="2" spans="1:19" ht="15.75" thickBot="1"/>
    <row r="3" spans="1:19" ht="23.25" thickBot="1">
      <c r="A3" s="27" t="s">
        <v>103</v>
      </c>
      <c r="B3" s="27" t="s">
        <v>104</v>
      </c>
      <c r="C3" s="29" t="s">
        <v>105</v>
      </c>
      <c r="D3" s="29" t="s">
        <v>106</v>
      </c>
      <c r="E3" s="29" t="s">
        <v>107</v>
      </c>
      <c r="F3" s="29" t="s">
        <v>108</v>
      </c>
      <c r="G3" s="29" t="s">
        <v>109</v>
      </c>
      <c r="H3" s="29" t="s">
        <v>110</v>
      </c>
      <c r="I3" s="29" t="s">
        <v>111</v>
      </c>
      <c r="J3" s="29" t="s">
        <v>112</v>
      </c>
      <c r="K3" s="29" t="s">
        <v>113</v>
      </c>
      <c r="L3" s="29" t="s">
        <v>114</v>
      </c>
      <c r="M3" s="29" t="s">
        <v>115</v>
      </c>
      <c r="N3" s="29" t="s">
        <v>116</v>
      </c>
      <c r="O3" s="29" t="s">
        <v>117</v>
      </c>
      <c r="P3" s="29" t="s">
        <v>118</v>
      </c>
      <c r="Q3" s="29" t="s">
        <v>119</v>
      </c>
      <c r="R3" s="30" t="s">
        <v>120</v>
      </c>
      <c r="S3" s="30" t="s">
        <v>121</v>
      </c>
    </row>
    <row r="4" spans="1:19" outlineLevel="1">
      <c r="A4" s="31">
        <v>2020</v>
      </c>
      <c r="B4" s="28">
        <v>43831</v>
      </c>
      <c r="C4" s="65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  <c r="R4" s="32">
        <f>SUM(C4:Q4)</f>
        <v>0</v>
      </c>
      <c r="S4" s="33"/>
    </row>
    <row r="5" spans="1:19" outlineLevel="1">
      <c r="A5" s="31">
        <v>2020</v>
      </c>
      <c r="B5" s="28">
        <v>43862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70"/>
      <c r="R5" s="32">
        <f t="shared" ref="R5:R54" si="0">SUM(C5:Q5)</f>
        <v>0</v>
      </c>
      <c r="S5" s="33" t="str">
        <f>IF(ISERR((R5-R4)/R4),"",(R5-R4)/R4)</f>
        <v/>
      </c>
    </row>
    <row r="6" spans="1:19" outlineLevel="1">
      <c r="A6" s="31">
        <v>2020</v>
      </c>
      <c r="B6" s="28">
        <v>43891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32">
        <f t="shared" si="0"/>
        <v>0</v>
      </c>
      <c r="S6" s="33" t="str">
        <f t="shared" ref="S6:S54" si="1">IF(ISERR((R6-R5)/R5),"",(R6-R5)/R5)</f>
        <v/>
      </c>
    </row>
    <row r="7" spans="1:19" outlineLevel="1">
      <c r="A7" s="31">
        <v>2020</v>
      </c>
      <c r="B7" s="28">
        <v>43922</v>
      </c>
      <c r="C7" s="68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70"/>
      <c r="R7" s="32">
        <f t="shared" si="0"/>
        <v>0</v>
      </c>
      <c r="S7" s="33" t="str">
        <f>IF(ISERR((R7-R6)/R6),"",(R7-R6)/R6)</f>
        <v/>
      </c>
    </row>
    <row r="8" spans="1:19" outlineLevel="1">
      <c r="A8" s="31">
        <v>2020</v>
      </c>
      <c r="B8" s="28">
        <v>43952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70"/>
      <c r="R8" s="32">
        <f t="shared" si="0"/>
        <v>0</v>
      </c>
      <c r="S8" s="33" t="str">
        <f t="shared" si="1"/>
        <v/>
      </c>
    </row>
    <row r="9" spans="1:19" outlineLevel="1">
      <c r="A9" s="31">
        <v>2020</v>
      </c>
      <c r="B9" s="28">
        <v>43983</v>
      </c>
      <c r="C9" s="68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70"/>
      <c r="R9" s="32">
        <f t="shared" si="0"/>
        <v>0</v>
      </c>
      <c r="S9" s="33" t="str">
        <f t="shared" si="1"/>
        <v/>
      </c>
    </row>
    <row r="10" spans="1:19" outlineLevel="1">
      <c r="A10" s="31">
        <v>2020</v>
      </c>
      <c r="B10" s="28">
        <v>44013</v>
      </c>
      <c r="C10" s="68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70"/>
      <c r="R10" s="32">
        <f t="shared" si="0"/>
        <v>0</v>
      </c>
      <c r="S10" s="33" t="str">
        <f t="shared" si="1"/>
        <v/>
      </c>
    </row>
    <row r="11" spans="1:19" outlineLevel="1">
      <c r="A11" s="31">
        <v>2020</v>
      </c>
      <c r="B11" s="28">
        <v>44044</v>
      </c>
      <c r="C11" s="68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70"/>
      <c r="R11" s="32">
        <f t="shared" si="0"/>
        <v>0</v>
      </c>
      <c r="S11" s="33" t="str">
        <f t="shared" si="1"/>
        <v/>
      </c>
    </row>
    <row r="12" spans="1:19" outlineLevel="1">
      <c r="A12" s="31">
        <v>2020</v>
      </c>
      <c r="B12" s="28">
        <v>44075</v>
      </c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70"/>
      <c r="R12" s="32">
        <f t="shared" si="0"/>
        <v>0</v>
      </c>
      <c r="S12" s="33" t="str">
        <f t="shared" si="1"/>
        <v/>
      </c>
    </row>
    <row r="13" spans="1:19" outlineLevel="1">
      <c r="A13" s="31">
        <v>2020</v>
      </c>
      <c r="B13" s="28">
        <v>44105</v>
      </c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70"/>
      <c r="R13" s="32">
        <f t="shared" si="0"/>
        <v>0</v>
      </c>
      <c r="S13" s="33" t="str">
        <f t="shared" si="1"/>
        <v/>
      </c>
    </row>
    <row r="14" spans="1:19" outlineLevel="1">
      <c r="A14" s="31">
        <v>2020</v>
      </c>
      <c r="B14" s="28">
        <v>44136</v>
      </c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70"/>
      <c r="R14" s="32">
        <f t="shared" si="0"/>
        <v>0</v>
      </c>
      <c r="S14" s="33" t="str">
        <f t="shared" si="1"/>
        <v/>
      </c>
    </row>
    <row r="15" spans="1:19" ht="15.75" outlineLevel="1" thickBot="1">
      <c r="A15" s="31">
        <v>2020</v>
      </c>
      <c r="B15" s="28">
        <v>44166</v>
      </c>
      <c r="C15" s="71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3"/>
      <c r="R15" s="32">
        <f t="shared" si="0"/>
        <v>0</v>
      </c>
      <c r="S15" s="33" t="str">
        <f t="shared" si="1"/>
        <v/>
      </c>
    </row>
    <row r="16" spans="1:19" ht="15.75" thickBot="1">
      <c r="A16" s="74" t="s">
        <v>122</v>
      </c>
      <c r="B16" s="75"/>
      <c r="C16" s="76">
        <f t="shared" ref="C16:R16" si="2">SUBTOTAL(9,C4:C15)</f>
        <v>0</v>
      </c>
      <c r="D16" s="77">
        <f t="shared" si="2"/>
        <v>0</v>
      </c>
      <c r="E16" s="77">
        <f t="shared" si="2"/>
        <v>0</v>
      </c>
      <c r="F16" s="77">
        <f t="shared" si="2"/>
        <v>0</v>
      </c>
      <c r="G16" s="77">
        <f t="shared" si="2"/>
        <v>0</v>
      </c>
      <c r="H16" s="77">
        <f t="shared" si="2"/>
        <v>0</v>
      </c>
      <c r="I16" s="77">
        <f t="shared" si="2"/>
        <v>0</v>
      </c>
      <c r="J16" s="77">
        <f t="shared" si="2"/>
        <v>0</v>
      </c>
      <c r="K16" s="77">
        <f t="shared" si="2"/>
        <v>0</v>
      </c>
      <c r="L16" s="77">
        <f t="shared" si="2"/>
        <v>0</v>
      </c>
      <c r="M16" s="77">
        <f t="shared" si="2"/>
        <v>0</v>
      </c>
      <c r="N16" s="77">
        <f t="shared" si="2"/>
        <v>0</v>
      </c>
      <c r="O16" s="77">
        <f t="shared" si="2"/>
        <v>0</v>
      </c>
      <c r="P16" s="77">
        <f t="shared" si="2"/>
        <v>0</v>
      </c>
      <c r="Q16" s="78">
        <f t="shared" si="2"/>
        <v>0</v>
      </c>
      <c r="R16" s="77">
        <f t="shared" si="2"/>
        <v>0</v>
      </c>
      <c r="S16" s="79" t="str">
        <f>IF(ISERR(AVERAGE(S4:S15)),"",AVERAGE(S4:S15))</f>
        <v/>
      </c>
    </row>
    <row r="17" spans="1:19" outlineLevel="1">
      <c r="A17" s="31">
        <v>2021</v>
      </c>
      <c r="B17" s="28">
        <v>44197</v>
      </c>
      <c r="C17" s="65"/>
      <c r="D17" s="81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7"/>
      <c r="R17" s="32">
        <f t="shared" si="0"/>
        <v>0</v>
      </c>
      <c r="S17" s="33" t="str">
        <f>IF(ISERR((R17-R15)/R15),"",(R17-R15)/R15)</f>
        <v/>
      </c>
    </row>
    <row r="18" spans="1:19" outlineLevel="1">
      <c r="A18" s="31">
        <v>2021</v>
      </c>
      <c r="B18" s="28">
        <v>44228</v>
      </c>
      <c r="C18" s="68"/>
      <c r="D18" s="82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70"/>
      <c r="R18" s="32">
        <f>SUM(C18:Q18)</f>
        <v>0</v>
      </c>
      <c r="S18" s="33" t="str">
        <f t="shared" si="1"/>
        <v/>
      </c>
    </row>
    <row r="19" spans="1:19" outlineLevel="1">
      <c r="A19" s="31">
        <v>2021</v>
      </c>
      <c r="B19" s="28">
        <v>44256</v>
      </c>
      <c r="C19" s="68"/>
      <c r="D19" s="82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70"/>
      <c r="R19" s="32">
        <f t="shared" si="0"/>
        <v>0</v>
      </c>
      <c r="S19" s="33" t="str">
        <f t="shared" si="1"/>
        <v/>
      </c>
    </row>
    <row r="20" spans="1:19" outlineLevel="1">
      <c r="A20" s="31">
        <v>2021</v>
      </c>
      <c r="B20" s="28">
        <v>44287</v>
      </c>
      <c r="C20" s="68"/>
      <c r="D20" s="82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70"/>
      <c r="R20" s="32">
        <f t="shared" si="0"/>
        <v>0</v>
      </c>
      <c r="S20" s="33" t="str">
        <f t="shared" si="1"/>
        <v/>
      </c>
    </row>
    <row r="21" spans="1:19" outlineLevel="1">
      <c r="A21" s="31">
        <v>2021</v>
      </c>
      <c r="B21" s="28">
        <v>44317</v>
      </c>
      <c r="C21" s="68"/>
      <c r="D21" s="82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70"/>
      <c r="R21" s="32">
        <f t="shared" si="0"/>
        <v>0</v>
      </c>
      <c r="S21" s="33" t="str">
        <f t="shared" si="1"/>
        <v/>
      </c>
    </row>
    <row r="22" spans="1:19" outlineLevel="1">
      <c r="A22" s="31">
        <v>2021</v>
      </c>
      <c r="B22" s="28">
        <v>44348</v>
      </c>
      <c r="C22" s="68"/>
      <c r="D22" s="82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70"/>
      <c r="R22" s="32">
        <f t="shared" si="0"/>
        <v>0</v>
      </c>
      <c r="S22" s="33" t="str">
        <f t="shared" si="1"/>
        <v/>
      </c>
    </row>
    <row r="23" spans="1:19" outlineLevel="1">
      <c r="A23" s="31">
        <v>2021</v>
      </c>
      <c r="B23" s="28">
        <v>44378</v>
      </c>
      <c r="C23" s="68"/>
      <c r="D23" s="82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70"/>
      <c r="R23" s="32">
        <f t="shared" si="0"/>
        <v>0</v>
      </c>
      <c r="S23" s="33" t="str">
        <f t="shared" si="1"/>
        <v/>
      </c>
    </row>
    <row r="24" spans="1:19" outlineLevel="1">
      <c r="A24" s="31">
        <v>2021</v>
      </c>
      <c r="B24" s="28">
        <v>44409</v>
      </c>
      <c r="C24" s="68"/>
      <c r="D24" s="82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70"/>
      <c r="R24" s="32">
        <f t="shared" si="0"/>
        <v>0</v>
      </c>
      <c r="S24" s="33" t="str">
        <f t="shared" si="1"/>
        <v/>
      </c>
    </row>
    <row r="25" spans="1:19" outlineLevel="1">
      <c r="A25" s="31">
        <v>2021</v>
      </c>
      <c r="B25" s="28">
        <v>44440</v>
      </c>
      <c r="C25" s="68"/>
      <c r="D25" s="82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70"/>
      <c r="R25" s="32">
        <f t="shared" si="0"/>
        <v>0</v>
      </c>
      <c r="S25" s="33" t="str">
        <f t="shared" si="1"/>
        <v/>
      </c>
    </row>
    <row r="26" spans="1:19" outlineLevel="1">
      <c r="A26" s="31">
        <v>2021</v>
      </c>
      <c r="B26" s="28">
        <v>44470</v>
      </c>
      <c r="C26" s="68"/>
      <c r="D26" s="82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70"/>
      <c r="R26" s="32">
        <f t="shared" si="0"/>
        <v>0</v>
      </c>
      <c r="S26" s="33" t="str">
        <f t="shared" si="1"/>
        <v/>
      </c>
    </row>
    <row r="27" spans="1:19" outlineLevel="1">
      <c r="A27" s="31">
        <v>2021</v>
      </c>
      <c r="B27" s="28">
        <v>44501</v>
      </c>
      <c r="C27" s="68"/>
      <c r="D27" s="82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70"/>
      <c r="R27" s="32">
        <f t="shared" si="0"/>
        <v>0</v>
      </c>
      <c r="S27" s="33" t="str">
        <f t="shared" si="1"/>
        <v/>
      </c>
    </row>
    <row r="28" spans="1:19" ht="15.75" outlineLevel="1" thickBot="1">
      <c r="A28" s="31">
        <v>2021</v>
      </c>
      <c r="B28" s="28">
        <v>44531</v>
      </c>
      <c r="C28" s="71"/>
      <c r="D28" s="83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3"/>
      <c r="R28" s="34">
        <f t="shared" si="0"/>
        <v>0</v>
      </c>
      <c r="S28" s="33" t="str">
        <f t="shared" si="1"/>
        <v/>
      </c>
    </row>
    <row r="29" spans="1:19" ht="15.75" thickBot="1">
      <c r="A29" s="74" t="s">
        <v>123</v>
      </c>
      <c r="B29" s="75"/>
      <c r="C29" s="76">
        <f t="shared" ref="C29:R29" si="3">SUBTOTAL(9,C17:C28)</f>
        <v>0</v>
      </c>
      <c r="D29" s="80">
        <f t="shared" si="3"/>
        <v>0</v>
      </c>
      <c r="E29" s="77">
        <f>SUBTOTAL(9,E17:E28)</f>
        <v>0</v>
      </c>
      <c r="F29" s="77">
        <f t="shared" si="3"/>
        <v>0</v>
      </c>
      <c r="G29" s="77">
        <f t="shared" si="3"/>
        <v>0</v>
      </c>
      <c r="H29" s="77">
        <f t="shared" si="3"/>
        <v>0</v>
      </c>
      <c r="I29" s="77">
        <f t="shared" si="3"/>
        <v>0</v>
      </c>
      <c r="J29" s="77">
        <f t="shared" si="3"/>
        <v>0</v>
      </c>
      <c r="K29" s="77">
        <f t="shared" si="3"/>
        <v>0</v>
      </c>
      <c r="L29" s="77">
        <f t="shared" si="3"/>
        <v>0</v>
      </c>
      <c r="M29" s="77">
        <f t="shared" si="3"/>
        <v>0</v>
      </c>
      <c r="N29" s="77">
        <f t="shared" si="3"/>
        <v>0</v>
      </c>
      <c r="O29" s="77">
        <f t="shared" si="3"/>
        <v>0</v>
      </c>
      <c r="P29" s="77">
        <f t="shared" si="3"/>
        <v>0</v>
      </c>
      <c r="Q29" s="78">
        <f t="shared" si="3"/>
        <v>0</v>
      </c>
      <c r="R29" s="77">
        <f t="shared" si="3"/>
        <v>0</v>
      </c>
      <c r="S29" s="79" t="str">
        <f>IF(ISERR(AVERAGE(S17:S28)),"",AVERAGE(S17:S28))</f>
        <v/>
      </c>
    </row>
    <row r="30" spans="1:19" outlineLevel="1">
      <c r="A30" s="31">
        <v>2022</v>
      </c>
      <c r="B30" s="28">
        <v>44562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7"/>
      <c r="R30" s="32">
        <f t="shared" si="0"/>
        <v>0</v>
      </c>
      <c r="S30" s="33" t="str">
        <f>IF(ISERR((R30-R28)/R28),"",(R30-R28)/R28)</f>
        <v/>
      </c>
    </row>
    <row r="31" spans="1:19" outlineLevel="1">
      <c r="A31" s="31">
        <v>2022</v>
      </c>
      <c r="B31" s="28">
        <v>44593</v>
      </c>
      <c r="C31" s="68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70"/>
      <c r="R31" s="32">
        <f t="shared" si="0"/>
        <v>0</v>
      </c>
      <c r="S31" s="33" t="str">
        <f t="shared" si="1"/>
        <v/>
      </c>
    </row>
    <row r="32" spans="1:19" outlineLevel="1">
      <c r="A32" s="31">
        <v>2022</v>
      </c>
      <c r="B32" s="28">
        <v>44621</v>
      </c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70"/>
      <c r="R32" s="32">
        <f t="shared" si="0"/>
        <v>0</v>
      </c>
      <c r="S32" s="33" t="str">
        <f t="shared" si="1"/>
        <v/>
      </c>
    </row>
    <row r="33" spans="1:19" outlineLevel="1">
      <c r="A33" s="31">
        <v>2022</v>
      </c>
      <c r="B33" s="28">
        <v>44652</v>
      </c>
      <c r="C33" s="68"/>
      <c r="D33" s="69"/>
      <c r="E33" s="69"/>
      <c r="F33" s="82"/>
      <c r="G33" s="82"/>
      <c r="H33" s="82"/>
      <c r="I33" s="69"/>
      <c r="J33" s="69"/>
      <c r="K33" s="69"/>
      <c r="L33" s="69"/>
      <c r="M33" s="69"/>
      <c r="N33" s="69"/>
      <c r="O33" s="69"/>
      <c r="P33" s="69"/>
      <c r="Q33" s="70"/>
      <c r="R33" s="32">
        <f t="shared" si="0"/>
        <v>0</v>
      </c>
      <c r="S33" s="33" t="str">
        <f t="shared" si="1"/>
        <v/>
      </c>
    </row>
    <row r="34" spans="1:19" outlineLevel="1">
      <c r="A34" s="31">
        <v>2022</v>
      </c>
      <c r="B34" s="28">
        <v>44682</v>
      </c>
      <c r="C34" s="68"/>
      <c r="D34" s="69"/>
      <c r="E34" s="69"/>
      <c r="F34" s="82"/>
      <c r="G34" s="82"/>
      <c r="H34" s="82"/>
      <c r="I34" s="69"/>
      <c r="J34" s="69"/>
      <c r="K34" s="69"/>
      <c r="L34" s="69"/>
      <c r="M34" s="69"/>
      <c r="N34" s="69"/>
      <c r="O34" s="69"/>
      <c r="P34" s="69"/>
      <c r="Q34" s="70"/>
      <c r="R34" s="32">
        <f t="shared" si="0"/>
        <v>0</v>
      </c>
      <c r="S34" s="33" t="str">
        <f t="shared" si="1"/>
        <v/>
      </c>
    </row>
    <row r="35" spans="1:19" outlineLevel="1">
      <c r="A35" s="31">
        <v>2022</v>
      </c>
      <c r="B35" s="28">
        <v>44713</v>
      </c>
      <c r="C35" s="68"/>
      <c r="D35" s="82"/>
      <c r="E35" s="82"/>
      <c r="F35" s="82"/>
      <c r="G35" s="82"/>
      <c r="H35" s="82"/>
      <c r="I35" s="69"/>
      <c r="J35" s="69"/>
      <c r="K35" s="69"/>
      <c r="L35" s="69"/>
      <c r="M35" s="69"/>
      <c r="N35" s="69"/>
      <c r="O35" s="69"/>
      <c r="P35" s="69"/>
      <c r="Q35" s="70"/>
      <c r="R35" s="32">
        <f t="shared" si="0"/>
        <v>0</v>
      </c>
      <c r="S35" s="33" t="str">
        <f t="shared" si="1"/>
        <v/>
      </c>
    </row>
    <row r="36" spans="1:19" outlineLevel="1">
      <c r="A36" s="31">
        <v>2022</v>
      </c>
      <c r="B36" s="28">
        <v>44743</v>
      </c>
      <c r="C36" s="68"/>
      <c r="D36" s="82"/>
      <c r="E36" s="82"/>
      <c r="F36" s="82"/>
      <c r="G36" s="82"/>
      <c r="H36" s="82"/>
      <c r="I36" s="69"/>
      <c r="J36" s="69"/>
      <c r="K36" s="69"/>
      <c r="L36" s="69"/>
      <c r="M36" s="69"/>
      <c r="N36" s="69"/>
      <c r="O36" s="69"/>
      <c r="P36" s="69"/>
      <c r="Q36" s="70"/>
      <c r="R36" s="32">
        <f t="shared" si="0"/>
        <v>0</v>
      </c>
      <c r="S36" s="33" t="str">
        <f t="shared" si="1"/>
        <v/>
      </c>
    </row>
    <row r="37" spans="1:19" outlineLevel="1">
      <c r="A37" s="31">
        <v>2022</v>
      </c>
      <c r="B37" s="28">
        <v>44774</v>
      </c>
      <c r="C37" s="68"/>
      <c r="D37" s="82"/>
      <c r="E37" s="82"/>
      <c r="F37" s="82"/>
      <c r="G37" s="82"/>
      <c r="H37" s="82"/>
      <c r="I37" s="69"/>
      <c r="J37" s="69"/>
      <c r="K37" s="69"/>
      <c r="L37" s="69"/>
      <c r="M37" s="69"/>
      <c r="N37" s="69"/>
      <c r="O37" s="69"/>
      <c r="P37" s="69"/>
      <c r="Q37" s="70"/>
      <c r="R37" s="32">
        <f t="shared" si="0"/>
        <v>0</v>
      </c>
      <c r="S37" s="33" t="str">
        <f t="shared" si="1"/>
        <v/>
      </c>
    </row>
    <row r="38" spans="1:19" outlineLevel="1">
      <c r="A38" s="31">
        <v>2022</v>
      </c>
      <c r="B38" s="28">
        <v>44805</v>
      </c>
      <c r="C38" s="68"/>
      <c r="D38" s="82"/>
      <c r="E38" s="82"/>
      <c r="F38" s="82"/>
      <c r="G38" s="82"/>
      <c r="H38" s="82"/>
      <c r="I38" s="69"/>
      <c r="J38" s="69"/>
      <c r="K38" s="69"/>
      <c r="L38" s="69"/>
      <c r="M38" s="69"/>
      <c r="N38" s="69"/>
      <c r="O38" s="69"/>
      <c r="P38" s="69"/>
      <c r="Q38" s="70"/>
      <c r="R38" s="32">
        <f t="shared" si="0"/>
        <v>0</v>
      </c>
      <c r="S38" s="33" t="str">
        <f t="shared" si="1"/>
        <v/>
      </c>
    </row>
    <row r="39" spans="1:19" outlineLevel="1">
      <c r="A39" s="31">
        <v>2022</v>
      </c>
      <c r="B39" s="28">
        <v>44835</v>
      </c>
      <c r="C39" s="68"/>
      <c r="D39" s="82"/>
      <c r="E39" s="82"/>
      <c r="F39" s="82"/>
      <c r="G39" s="82"/>
      <c r="H39" s="82"/>
      <c r="I39" s="69"/>
      <c r="J39" s="69"/>
      <c r="K39" s="69"/>
      <c r="L39" s="69"/>
      <c r="M39" s="69"/>
      <c r="N39" s="69"/>
      <c r="O39" s="69"/>
      <c r="P39" s="69"/>
      <c r="Q39" s="70"/>
      <c r="R39" s="32">
        <f t="shared" si="0"/>
        <v>0</v>
      </c>
      <c r="S39" s="33" t="str">
        <f t="shared" si="1"/>
        <v/>
      </c>
    </row>
    <row r="40" spans="1:19" outlineLevel="1">
      <c r="A40" s="31">
        <v>2022</v>
      </c>
      <c r="B40" s="28">
        <v>44866</v>
      </c>
      <c r="C40" s="68"/>
      <c r="D40" s="82"/>
      <c r="E40" s="82"/>
      <c r="F40" s="82"/>
      <c r="G40" s="82"/>
      <c r="H40" s="82"/>
      <c r="I40" s="69"/>
      <c r="J40" s="69"/>
      <c r="K40" s="69"/>
      <c r="L40" s="69"/>
      <c r="M40" s="69"/>
      <c r="N40" s="69"/>
      <c r="O40" s="69"/>
      <c r="P40" s="69"/>
      <c r="Q40" s="70"/>
      <c r="R40" s="32">
        <f t="shared" si="0"/>
        <v>0</v>
      </c>
      <c r="S40" s="33" t="str">
        <f t="shared" si="1"/>
        <v/>
      </c>
    </row>
    <row r="41" spans="1:19" ht="15.75" outlineLevel="1" thickBot="1">
      <c r="A41" s="31">
        <v>2022</v>
      </c>
      <c r="B41" s="28">
        <v>44896</v>
      </c>
      <c r="C41" s="71"/>
      <c r="D41" s="83"/>
      <c r="E41" s="83"/>
      <c r="F41" s="83"/>
      <c r="G41" s="83"/>
      <c r="H41" s="83"/>
      <c r="I41" s="72"/>
      <c r="J41" s="72"/>
      <c r="K41" s="72"/>
      <c r="L41" s="72"/>
      <c r="M41" s="72"/>
      <c r="N41" s="72"/>
      <c r="O41" s="72"/>
      <c r="P41" s="72"/>
      <c r="Q41" s="73"/>
      <c r="R41" s="32">
        <f t="shared" si="0"/>
        <v>0</v>
      </c>
      <c r="S41" s="33" t="str">
        <f t="shared" si="1"/>
        <v/>
      </c>
    </row>
    <row r="42" spans="1:19" ht="15.75" thickBot="1">
      <c r="A42" s="74" t="s">
        <v>124</v>
      </c>
      <c r="B42" s="75"/>
      <c r="C42" s="76">
        <f t="shared" ref="C42:R42" si="4">SUBTOTAL(9,C30:C41)</f>
        <v>0</v>
      </c>
      <c r="D42" s="80">
        <f t="shared" si="4"/>
        <v>0</v>
      </c>
      <c r="E42" s="80">
        <f t="shared" si="4"/>
        <v>0</v>
      </c>
      <c r="F42" s="80">
        <f t="shared" si="4"/>
        <v>0</v>
      </c>
      <c r="G42" s="80">
        <f t="shared" si="4"/>
        <v>0</v>
      </c>
      <c r="H42" s="80">
        <f t="shared" si="4"/>
        <v>0</v>
      </c>
      <c r="I42" s="77">
        <f t="shared" si="4"/>
        <v>0</v>
      </c>
      <c r="J42" s="77">
        <f t="shared" si="4"/>
        <v>0</v>
      </c>
      <c r="K42" s="77">
        <f t="shared" si="4"/>
        <v>0</v>
      </c>
      <c r="L42" s="77">
        <f t="shared" si="4"/>
        <v>0</v>
      </c>
      <c r="M42" s="77">
        <f t="shared" si="4"/>
        <v>0</v>
      </c>
      <c r="N42" s="77">
        <f t="shared" si="4"/>
        <v>0</v>
      </c>
      <c r="O42" s="77">
        <f t="shared" si="4"/>
        <v>0</v>
      </c>
      <c r="P42" s="77">
        <f t="shared" si="4"/>
        <v>0</v>
      </c>
      <c r="Q42" s="78">
        <f t="shared" si="4"/>
        <v>0</v>
      </c>
      <c r="R42" s="77">
        <f t="shared" si="4"/>
        <v>0</v>
      </c>
      <c r="S42" s="79" t="str">
        <f>IF(ISERR(AVERAGE(S30:S41)),"",AVERAGE(S30:S41))</f>
        <v/>
      </c>
    </row>
    <row r="43" spans="1:19" outlineLevel="1">
      <c r="A43" s="31">
        <v>2023</v>
      </c>
      <c r="B43" s="28">
        <v>44927</v>
      </c>
      <c r="C43" s="65"/>
      <c r="D43" s="81"/>
      <c r="E43" s="81"/>
      <c r="F43" s="81"/>
      <c r="G43" s="81"/>
      <c r="H43" s="81"/>
      <c r="I43" s="66"/>
      <c r="J43" s="66"/>
      <c r="K43" s="66"/>
      <c r="L43" s="66"/>
      <c r="M43" s="66"/>
      <c r="N43" s="66"/>
      <c r="O43" s="66"/>
      <c r="P43" s="66"/>
      <c r="Q43" s="67"/>
      <c r="R43" s="32">
        <f t="shared" si="0"/>
        <v>0</v>
      </c>
      <c r="S43" s="33" t="str">
        <f>IF(ISERR((R43-R41)/R41),"",(R43-R41)/R41)</f>
        <v/>
      </c>
    </row>
    <row r="44" spans="1:19" outlineLevel="1">
      <c r="A44" s="31">
        <v>2023</v>
      </c>
      <c r="B44" s="28">
        <v>44958</v>
      </c>
      <c r="C44" s="68"/>
      <c r="D44" s="82"/>
      <c r="E44" s="82"/>
      <c r="F44" s="82"/>
      <c r="G44" s="82"/>
      <c r="H44" s="82"/>
      <c r="I44" s="69"/>
      <c r="J44" s="69"/>
      <c r="K44" s="69"/>
      <c r="L44" s="69"/>
      <c r="M44" s="69"/>
      <c r="N44" s="69"/>
      <c r="O44" s="69"/>
      <c r="P44" s="69"/>
      <c r="Q44" s="70"/>
      <c r="R44" s="32">
        <f t="shared" si="0"/>
        <v>0</v>
      </c>
      <c r="S44" s="33" t="str">
        <f t="shared" si="1"/>
        <v/>
      </c>
    </row>
    <row r="45" spans="1:19" outlineLevel="1">
      <c r="A45" s="31">
        <v>2023</v>
      </c>
      <c r="B45" s="28">
        <v>44986</v>
      </c>
      <c r="C45" s="68"/>
      <c r="D45" s="82"/>
      <c r="E45" s="82"/>
      <c r="F45" s="82"/>
      <c r="G45" s="82"/>
      <c r="H45" s="82"/>
      <c r="I45" s="69"/>
      <c r="J45" s="69"/>
      <c r="K45" s="69"/>
      <c r="L45" s="69"/>
      <c r="M45" s="69"/>
      <c r="N45" s="69"/>
      <c r="O45" s="69"/>
      <c r="P45" s="69"/>
      <c r="Q45" s="70"/>
      <c r="R45" s="32">
        <f t="shared" si="0"/>
        <v>0</v>
      </c>
      <c r="S45" s="33" t="str">
        <f t="shared" si="1"/>
        <v/>
      </c>
    </row>
    <row r="46" spans="1:19" outlineLevel="1">
      <c r="A46" s="31">
        <v>2023</v>
      </c>
      <c r="B46" s="28">
        <v>45017</v>
      </c>
      <c r="C46" s="68"/>
      <c r="D46" s="82"/>
      <c r="E46" s="82"/>
      <c r="F46" s="82"/>
      <c r="G46" s="82"/>
      <c r="H46" s="82"/>
      <c r="I46" s="69"/>
      <c r="J46" s="69"/>
      <c r="K46" s="69"/>
      <c r="L46" s="69"/>
      <c r="M46" s="69"/>
      <c r="N46" s="69"/>
      <c r="O46" s="69"/>
      <c r="P46" s="69"/>
      <c r="Q46" s="70"/>
      <c r="R46" s="32">
        <f t="shared" si="0"/>
        <v>0</v>
      </c>
      <c r="S46" s="33" t="str">
        <f t="shared" si="1"/>
        <v/>
      </c>
    </row>
    <row r="47" spans="1:19" outlineLevel="1">
      <c r="A47" s="31">
        <v>2023</v>
      </c>
      <c r="B47" s="28">
        <v>45047</v>
      </c>
      <c r="C47" s="68"/>
      <c r="D47" s="82"/>
      <c r="E47" s="82"/>
      <c r="F47" s="82"/>
      <c r="G47" s="82"/>
      <c r="H47" s="82"/>
      <c r="I47" s="69"/>
      <c r="J47" s="69"/>
      <c r="K47" s="69"/>
      <c r="L47" s="69"/>
      <c r="M47" s="69"/>
      <c r="N47" s="69"/>
      <c r="O47" s="69"/>
      <c r="P47" s="69"/>
      <c r="Q47" s="70"/>
      <c r="R47" s="32">
        <f t="shared" si="0"/>
        <v>0</v>
      </c>
      <c r="S47" s="33" t="str">
        <f t="shared" si="1"/>
        <v/>
      </c>
    </row>
    <row r="48" spans="1:19" outlineLevel="1">
      <c r="A48" s="31">
        <v>2023</v>
      </c>
      <c r="B48" s="28">
        <v>45078</v>
      </c>
      <c r="C48" s="68"/>
      <c r="D48" s="82"/>
      <c r="E48" s="82"/>
      <c r="F48" s="82"/>
      <c r="G48" s="82"/>
      <c r="H48" s="82"/>
      <c r="I48" s="69"/>
      <c r="J48" s="69"/>
      <c r="K48" s="69"/>
      <c r="L48" s="69"/>
      <c r="M48" s="69"/>
      <c r="N48" s="69"/>
      <c r="O48" s="69"/>
      <c r="P48" s="69"/>
      <c r="Q48" s="70"/>
      <c r="R48" s="32">
        <f t="shared" si="0"/>
        <v>0</v>
      </c>
      <c r="S48" s="33" t="str">
        <f t="shared" si="1"/>
        <v/>
      </c>
    </row>
    <row r="49" spans="1:19" outlineLevel="1">
      <c r="A49" s="31">
        <v>2023</v>
      </c>
      <c r="B49" s="28">
        <v>45108</v>
      </c>
      <c r="C49" s="68"/>
      <c r="D49" s="82"/>
      <c r="E49" s="82"/>
      <c r="F49" s="82"/>
      <c r="G49" s="82"/>
      <c r="H49" s="82"/>
      <c r="I49" s="69"/>
      <c r="J49" s="69"/>
      <c r="K49" s="69"/>
      <c r="L49" s="69"/>
      <c r="M49" s="69"/>
      <c r="N49" s="69"/>
      <c r="O49" s="69"/>
      <c r="P49" s="69"/>
      <c r="Q49" s="70"/>
      <c r="R49" s="32">
        <f t="shared" si="0"/>
        <v>0</v>
      </c>
      <c r="S49" s="33" t="str">
        <f t="shared" si="1"/>
        <v/>
      </c>
    </row>
    <row r="50" spans="1:19" outlineLevel="1">
      <c r="A50" s="31">
        <v>2023</v>
      </c>
      <c r="B50" s="28">
        <v>45139</v>
      </c>
      <c r="C50" s="68"/>
      <c r="D50" s="82"/>
      <c r="E50" s="82"/>
      <c r="F50" s="82"/>
      <c r="G50" s="82"/>
      <c r="H50" s="82"/>
      <c r="I50" s="69"/>
      <c r="J50" s="69"/>
      <c r="K50" s="69"/>
      <c r="L50" s="69"/>
      <c r="M50" s="69"/>
      <c r="N50" s="69"/>
      <c r="O50" s="69"/>
      <c r="P50" s="69"/>
      <c r="Q50" s="70"/>
      <c r="R50" s="32">
        <f t="shared" si="0"/>
        <v>0</v>
      </c>
      <c r="S50" s="33" t="str">
        <f t="shared" si="1"/>
        <v/>
      </c>
    </row>
    <row r="51" spans="1:19" outlineLevel="1">
      <c r="A51" s="31">
        <v>2023</v>
      </c>
      <c r="B51" s="28">
        <v>45170</v>
      </c>
      <c r="C51" s="68"/>
      <c r="D51" s="82"/>
      <c r="E51" s="82"/>
      <c r="F51" s="82"/>
      <c r="G51" s="82"/>
      <c r="H51" s="82"/>
      <c r="I51" s="69"/>
      <c r="J51" s="69"/>
      <c r="K51" s="69"/>
      <c r="L51" s="69"/>
      <c r="M51" s="69"/>
      <c r="N51" s="69"/>
      <c r="O51" s="69"/>
      <c r="P51" s="69"/>
      <c r="Q51" s="70"/>
      <c r="R51" s="32">
        <f t="shared" si="0"/>
        <v>0</v>
      </c>
      <c r="S51" s="33" t="str">
        <f t="shared" si="1"/>
        <v/>
      </c>
    </row>
    <row r="52" spans="1:19" outlineLevel="1">
      <c r="A52" s="31">
        <v>2023</v>
      </c>
      <c r="B52" s="28">
        <v>45200</v>
      </c>
      <c r="C52" s="68"/>
      <c r="D52" s="82"/>
      <c r="E52" s="82"/>
      <c r="F52" s="82"/>
      <c r="G52" s="82"/>
      <c r="H52" s="82"/>
      <c r="I52" s="69"/>
      <c r="J52" s="69"/>
      <c r="K52" s="69"/>
      <c r="L52" s="69"/>
      <c r="M52" s="69"/>
      <c r="N52" s="69"/>
      <c r="O52" s="69"/>
      <c r="P52" s="69"/>
      <c r="Q52" s="70"/>
      <c r="R52" s="32">
        <f t="shared" si="0"/>
        <v>0</v>
      </c>
      <c r="S52" s="33" t="str">
        <f t="shared" si="1"/>
        <v/>
      </c>
    </row>
    <row r="53" spans="1:19" outlineLevel="1">
      <c r="A53" s="31">
        <v>2023</v>
      </c>
      <c r="B53" s="28">
        <v>45231</v>
      </c>
      <c r="C53" s="68"/>
      <c r="D53" s="82"/>
      <c r="E53" s="82"/>
      <c r="F53" s="82"/>
      <c r="G53" s="82"/>
      <c r="H53" s="82"/>
      <c r="I53" s="69"/>
      <c r="J53" s="69"/>
      <c r="K53" s="69"/>
      <c r="L53" s="69"/>
      <c r="M53" s="69"/>
      <c r="N53" s="69"/>
      <c r="O53" s="69"/>
      <c r="P53" s="69"/>
      <c r="Q53" s="70"/>
      <c r="R53" s="32">
        <f t="shared" si="0"/>
        <v>0</v>
      </c>
      <c r="S53" s="33" t="str">
        <f t="shared" si="1"/>
        <v/>
      </c>
    </row>
    <row r="54" spans="1:19" ht="15.75" outlineLevel="1" thickBot="1">
      <c r="A54" s="31">
        <v>2023</v>
      </c>
      <c r="B54" s="28">
        <v>45261</v>
      </c>
      <c r="C54" s="71"/>
      <c r="D54" s="83"/>
      <c r="E54" s="83"/>
      <c r="F54" s="83"/>
      <c r="G54" s="83"/>
      <c r="H54" s="83"/>
      <c r="I54" s="72"/>
      <c r="J54" s="72"/>
      <c r="K54" s="72"/>
      <c r="L54" s="72"/>
      <c r="M54" s="72"/>
      <c r="N54" s="72"/>
      <c r="O54" s="72"/>
      <c r="P54" s="72"/>
      <c r="Q54" s="73"/>
      <c r="R54" s="32">
        <f t="shared" si="0"/>
        <v>0</v>
      </c>
      <c r="S54" s="33" t="str">
        <f t="shared" si="1"/>
        <v/>
      </c>
    </row>
    <row r="55" spans="1:19" ht="15.75" thickBot="1">
      <c r="A55" s="74" t="s">
        <v>125</v>
      </c>
      <c r="B55" s="75"/>
      <c r="C55" s="76">
        <f t="shared" ref="C55:R55" si="5">SUBTOTAL(9,C43:C54)</f>
        <v>0</v>
      </c>
      <c r="D55" s="80">
        <f t="shared" si="5"/>
        <v>0</v>
      </c>
      <c r="E55" s="80">
        <f t="shared" si="5"/>
        <v>0</v>
      </c>
      <c r="F55" s="80">
        <f t="shared" si="5"/>
        <v>0</v>
      </c>
      <c r="G55" s="80">
        <f t="shared" si="5"/>
        <v>0</v>
      </c>
      <c r="H55" s="80">
        <f t="shared" si="5"/>
        <v>0</v>
      </c>
      <c r="I55" s="77">
        <f t="shared" si="5"/>
        <v>0</v>
      </c>
      <c r="J55" s="77">
        <f t="shared" si="5"/>
        <v>0</v>
      </c>
      <c r="K55" s="77">
        <f t="shared" si="5"/>
        <v>0</v>
      </c>
      <c r="L55" s="77">
        <f t="shared" si="5"/>
        <v>0</v>
      </c>
      <c r="M55" s="77">
        <f t="shared" si="5"/>
        <v>0</v>
      </c>
      <c r="N55" s="77">
        <f t="shared" si="5"/>
        <v>0</v>
      </c>
      <c r="O55" s="77">
        <f t="shared" si="5"/>
        <v>0</v>
      </c>
      <c r="P55" s="77">
        <f t="shared" si="5"/>
        <v>0</v>
      </c>
      <c r="Q55" s="78">
        <f t="shared" si="5"/>
        <v>0</v>
      </c>
      <c r="R55" s="77">
        <f t="shared" si="5"/>
        <v>0</v>
      </c>
      <c r="S55" s="79" t="str">
        <f>IF(ISERR(AVERAGE(S43:S54)),"",AVERAGE(S43:S54))</f>
        <v/>
      </c>
    </row>
    <row r="56" spans="1:19" outlineLevel="1">
      <c r="A56" s="31">
        <f t="shared" ref="A56:A64" si="6">YEAR(B56)</f>
        <v>2024</v>
      </c>
      <c r="B56" s="28">
        <v>45292</v>
      </c>
      <c r="C56" s="65"/>
      <c r="D56" s="81"/>
      <c r="E56" s="81"/>
      <c r="F56" s="81"/>
      <c r="G56" s="81"/>
      <c r="H56" s="81"/>
      <c r="I56" s="66"/>
      <c r="J56" s="66"/>
      <c r="K56" s="66"/>
      <c r="L56" s="66"/>
      <c r="M56" s="66"/>
      <c r="N56" s="66"/>
      <c r="O56" s="66"/>
      <c r="P56" s="66"/>
      <c r="Q56" s="67"/>
      <c r="R56" s="32">
        <f t="shared" ref="R56:R67" si="7">SUM(C56:Q56)</f>
        <v>0</v>
      </c>
      <c r="S56" s="33" t="str">
        <f>IF(ISERR((R56-#REF!)/#REF!),"",(R56-#REF!)/#REF!)</f>
        <v/>
      </c>
    </row>
    <row r="57" spans="1:19" outlineLevel="1">
      <c r="A57" s="31">
        <f t="shared" si="6"/>
        <v>2024</v>
      </c>
      <c r="B57" s="28">
        <v>45323</v>
      </c>
      <c r="C57" s="68"/>
      <c r="D57" s="82"/>
      <c r="E57" s="82"/>
      <c r="F57" s="82"/>
      <c r="G57" s="82"/>
      <c r="H57" s="82"/>
      <c r="I57" s="69"/>
      <c r="J57" s="69"/>
      <c r="K57" s="69"/>
      <c r="L57" s="69"/>
      <c r="M57" s="69"/>
      <c r="N57" s="69"/>
      <c r="O57" s="69"/>
      <c r="P57" s="69"/>
      <c r="Q57" s="70"/>
      <c r="R57" s="32">
        <f t="shared" si="7"/>
        <v>0</v>
      </c>
      <c r="S57" s="33" t="str">
        <f t="shared" ref="S57:S67" si="8">IF(ISERR((R57-R56)/R56),"",(R57-R56)/R56)</f>
        <v/>
      </c>
    </row>
    <row r="58" spans="1:19" outlineLevel="1">
      <c r="A58" s="31">
        <f t="shared" si="6"/>
        <v>2024</v>
      </c>
      <c r="B58" s="28">
        <v>45352</v>
      </c>
      <c r="C58" s="68"/>
      <c r="D58" s="82"/>
      <c r="E58" s="82"/>
      <c r="F58" s="82"/>
      <c r="G58" s="82"/>
      <c r="H58" s="82"/>
      <c r="I58" s="69"/>
      <c r="J58" s="69"/>
      <c r="K58" s="69"/>
      <c r="L58" s="69"/>
      <c r="M58" s="69"/>
      <c r="N58" s="69"/>
      <c r="O58" s="69"/>
      <c r="P58" s="69"/>
      <c r="Q58" s="70"/>
      <c r="R58" s="32">
        <f t="shared" si="7"/>
        <v>0</v>
      </c>
      <c r="S58" s="33" t="str">
        <f t="shared" si="8"/>
        <v/>
      </c>
    </row>
    <row r="59" spans="1:19" outlineLevel="1">
      <c r="A59" s="31">
        <f t="shared" si="6"/>
        <v>2024</v>
      </c>
      <c r="B59" s="28">
        <v>45383</v>
      </c>
      <c r="C59" s="68"/>
      <c r="D59" s="82"/>
      <c r="E59" s="82"/>
      <c r="F59" s="82"/>
      <c r="G59" s="82"/>
      <c r="H59" s="82"/>
      <c r="I59" s="69"/>
      <c r="J59" s="69"/>
      <c r="K59" s="69"/>
      <c r="L59" s="69"/>
      <c r="M59" s="69"/>
      <c r="N59" s="69"/>
      <c r="O59" s="69"/>
      <c r="P59" s="69"/>
      <c r="Q59" s="70"/>
      <c r="R59" s="32">
        <f t="shared" si="7"/>
        <v>0</v>
      </c>
      <c r="S59" s="33" t="str">
        <f t="shared" si="8"/>
        <v/>
      </c>
    </row>
    <row r="60" spans="1:19" outlineLevel="1">
      <c r="A60" s="31">
        <f t="shared" si="6"/>
        <v>2024</v>
      </c>
      <c r="B60" s="28">
        <v>45413</v>
      </c>
      <c r="C60" s="68"/>
      <c r="D60" s="82"/>
      <c r="E60" s="82"/>
      <c r="F60" s="82"/>
      <c r="G60" s="82"/>
      <c r="H60" s="82"/>
      <c r="I60" s="69"/>
      <c r="J60" s="69"/>
      <c r="K60" s="69"/>
      <c r="L60" s="69"/>
      <c r="M60" s="69"/>
      <c r="N60" s="69"/>
      <c r="O60" s="69"/>
      <c r="P60" s="69"/>
      <c r="Q60" s="70"/>
      <c r="R60" s="32">
        <f t="shared" si="7"/>
        <v>0</v>
      </c>
      <c r="S60" s="33" t="str">
        <f t="shared" si="8"/>
        <v/>
      </c>
    </row>
    <row r="61" spans="1:19" outlineLevel="1">
      <c r="A61" s="31">
        <f t="shared" si="6"/>
        <v>2024</v>
      </c>
      <c r="B61" s="28">
        <v>45444</v>
      </c>
      <c r="C61" s="68"/>
      <c r="D61" s="82"/>
      <c r="E61" s="82"/>
      <c r="F61" s="82"/>
      <c r="G61" s="82"/>
      <c r="H61" s="82"/>
      <c r="I61" s="69"/>
      <c r="J61" s="69"/>
      <c r="K61" s="69"/>
      <c r="L61" s="69"/>
      <c r="M61" s="69"/>
      <c r="N61" s="69"/>
      <c r="O61" s="69"/>
      <c r="P61" s="69"/>
      <c r="Q61" s="70"/>
      <c r="R61" s="32">
        <f t="shared" si="7"/>
        <v>0</v>
      </c>
      <c r="S61" s="33" t="str">
        <f t="shared" si="8"/>
        <v/>
      </c>
    </row>
    <row r="62" spans="1:19" outlineLevel="1">
      <c r="A62" s="31">
        <f t="shared" si="6"/>
        <v>2024</v>
      </c>
      <c r="B62" s="28">
        <v>45474</v>
      </c>
      <c r="C62" s="68"/>
      <c r="D62" s="82"/>
      <c r="E62" s="82"/>
      <c r="F62" s="82"/>
      <c r="G62" s="82"/>
      <c r="H62" s="82"/>
      <c r="I62" s="69"/>
      <c r="J62" s="69"/>
      <c r="K62" s="69"/>
      <c r="L62" s="69"/>
      <c r="M62" s="69"/>
      <c r="N62" s="69"/>
      <c r="O62" s="69"/>
      <c r="P62" s="69"/>
      <c r="Q62" s="70"/>
      <c r="R62" s="32">
        <f t="shared" si="7"/>
        <v>0</v>
      </c>
      <c r="S62" s="33" t="str">
        <f t="shared" si="8"/>
        <v/>
      </c>
    </row>
    <row r="63" spans="1:19" outlineLevel="1">
      <c r="A63" s="31">
        <f t="shared" si="6"/>
        <v>2024</v>
      </c>
      <c r="B63" s="28">
        <v>45505</v>
      </c>
      <c r="C63" s="68"/>
      <c r="D63" s="82"/>
      <c r="E63" s="82"/>
      <c r="F63" s="82"/>
      <c r="G63" s="82"/>
      <c r="H63" s="82"/>
      <c r="I63" s="69"/>
      <c r="J63" s="69"/>
      <c r="K63" s="69"/>
      <c r="L63" s="69"/>
      <c r="M63" s="69"/>
      <c r="N63" s="69"/>
      <c r="O63" s="69"/>
      <c r="P63" s="69"/>
      <c r="Q63" s="70"/>
      <c r="R63" s="32">
        <f t="shared" si="7"/>
        <v>0</v>
      </c>
      <c r="S63" s="33" t="str">
        <f t="shared" si="8"/>
        <v/>
      </c>
    </row>
    <row r="64" spans="1:19" outlineLevel="1">
      <c r="A64" s="31">
        <f t="shared" si="6"/>
        <v>2024</v>
      </c>
      <c r="B64" s="28">
        <v>45536</v>
      </c>
      <c r="C64" s="68"/>
      <c r="D64" s="82"/>
      <c r="E64" s="82"/>
      <c r="F64" s="82"/>
      <c r="G64" s="82"/>
      <c r="H64" s="82"/>
      <c r="I64" s="69"/>
      <c r="J64" s="69"/>
      <c r="K64" s="69"/>
      <c r="L64" s="69"/>
      <c r="M64" s="69"/>
      <c r="N64" s="69"/>
      <c r="O64" s="69"/>
      <c r="P64" s="69"/>
      <c r="Q64" s="70"/>
      <c r="R64" s="32">
        <f t="shared" si="7"/>
        <v>0</v>
      </c>
      <c r="S64" s="33" t="str">
        <f t="shared" si="8"/>
        <v/>
      </c>
    </row>
    <row r="65" spans="1:19" outlineLevel="1">
      <c r="A65" s="31">
        <f>YEAR(B65)</f>
        <v>2024</v>
      </c>
      <c r="B65" s="28">
        <v>45566</v>
      </c>
      <c r="C65" s="68"/>
      <c r="D65" s="82"/>
      <c r="E65" s="82"/>
      <c r="F65" s="82"/>
      <c r="G65" s="82"/>
      <c r="H65" s="82"/>
      <c r="I65" s="69"/>
      <c r="J65" s="69"/>
      <c r="K65" s="69"/>
      <c r="L65" s="69"/>
      <c r="M65" s="69"/>
      <c r="N65" s="69"/>
      <c r="O65" s="69"/>
      <c r="P65" s="69"/>
      <c r="Q65" s="70"/>
      <c r="R65" s="32">
        <f t="shared" si="7"/>
        <v>0</v>
      </c>
      <c r="S65" s="33" t="str">
        <f t="shared" si="8"/>
        <v/>
      </c>
    </row>
    <row r="66" spans="1:19" outlineLevel="1">
      <c r="A66" s="31">
        <f>YEAR(B66)</f>
        <v>2024</v>
      </c>
      <c r="B66" s="28">
        <v>45597</v>
      </c>
      <c r="C66" s="68"/>
      <c r="D66" s="82"/>
      <c r="E66" s="82"/>
      <c r="F66" s="82"/>
      <c r="G66" s="82"/>
      <c r="H66" s="82"/>
      <c r="I66" s="69"/>
      <c r="J66" s="69"/>
      <c r="K66" s="69"/>
      <c r="L66" s="69"/>
      <c r="M66" s="69"/>
      <c r="N66" s="69"/>
      <c r="O66" s="69"/>
      <c r="P66" s="69"/>
      <c r="Q66" s="70"/>
      <c r="R66" s="32">
        <f t="shared" si="7"/>
        <v>0</v>
      </c>
      <c r="S66" s="33" t="str">
        <f t="shared" si="8"/>
        <v/>
      </c>
    </row>
    <row r="67" spans="1:19" ht="15.75" outlineLevel="1" thickBot="1">
      <c r="A67" s="31">
        <f>YEAR(B67)</f>
        <v>2024</v>
      </c>
      <c r="B67" s="28">
        <v>45627</v>
      </c>
      <c r="C67" s="71"/>
      <c r="D67" s="83"/>
      <c r="E67" s="83"/>
      <c r="F67" s="83"/>
      <c r="G67" s="83"/>
      <c r="H67" s="83"/>
      <c r="I67" s="72"/>
      <c r="J67" s="72"/>
      <c r="K67" s="72"/>
      <c r="L67" s="72"/>
      <c r="M67" s="72"/>
      <c r="N67" s="72"/>
      <c r="O67" s="72"/>
      <c r="P67" s="72"/>
      <c r="Q67" s="73"/>
      <c r="R67" s="32">
        <f t="shared" si="7"/>
        <v>0</v>
      </c>
      <c r="S67" s="33" t="str">
        <f t="shared" si="8"/>
        <v/>
      </c>
    </row>
    <row r="68" spans="1:19">
      <c r="A68" s="74" t="s">
        <v>126</v>
      </c>
      <c r="B68" s="75"/>
      <c r="C68" s="80">
        <f t="shared" ref="C68:R68" si="9">SUBTOTAL(9,C56:C67)</f>
        <v>0</v>
      </c>
      <c r="D68" s="80">
        <f t="shared" si="9"/>
        <v>0</v>
      </c>
      <c r="E68" s="80">
        <f t="shared" si="9"/>
        <v>0</v>
      </c>
      <c r="F68" s="80">
        <f t="shared" si="9"/>
        <v>0</v>
      </c>
      <c r="G68" s="80">
        <f t="shared" si="9"/>
        <v>0</v>
      </c>
      <c r="H68" s="80">
        <f t="shared" si="9"/>
        <v>0</v>
      </c>
      <c r="I68" s="77">
        <f t="shared" si="9"/>
        <v>0</v>
      </c>
      <c r="J68" s="77">
        <f t="shared" si="9"/>
        <v>0</v>
      </c>
      <c r="K68" s="77">
        <f t="shared" si="9"/>
        <v>0</v>
      </c>
      <c r="L68" s="77">
        <f t="shared" si="9"/>
        <v>0</v>
      </c>
      <c r="M68" s="77">
        <f t="shared" si="9"/>
        <v>0</v>
      </c>
      <c r="N68" s="77">
        <f t="shared" si="9"/>
        <v>0</v>
      </c>
      <c r="O68" s="77">
        <f t="shared" si="9"/>
        <v>0</v>
      </c>
      <c r="P68" s="77">
        <f t="shared" si="9"/>
        <v>0</v>
      </c>
      <c r="Q68" s="77">
        <f t="shared" si="9"/>
        <v>0</v>
      </c>
      <c r="R68" s="77">
        <f t="shared" si="9"/>
        <v>0</v>
      </c>
      <c r="S68" s="79" t="str">
        <f>IF(ISERR(AVERAGE(S56:S67)),"",AVERAGE(S56:S67))</f>
        <v/>
      </c>
    </row>
    <row r="69" spans="1:19">
      <c r="A69" s="35" t="s">
        <v>127</v>
      </c>
      <c r="B69" s="36"/>
      <c r="C69" s="37">
        <f t="shared" ref="C69:R69" si="10">SUBTOTAL(9,C4:C67)</f>
        <v>0</v>
      </c>
      <c r="D69" s="37">
        <f t="shared" si="10"/>
        <v>0</v>
      </c>
      <c r="E69" s="38">
        <f t="shared" si="10"/>
        <v>0</v>
      </c>
      <c r="F69" s="38">
        <f t="shared" si="10"/>
        <v>0</v>
      </c>
      <c r="G69" s="38">
        <f t="shared" si="10"/>
        <v>0</v>
      </c>
      <c r="H69" s="38">
        <f t="shared" si="10"/>
        <v>0</v>
      </c>
      <c r="I69" s="39">
        <f t="shared" si="10"/>
        <v>0</v>
      </c>
      <c r="J69" s="39">
        <f t="shared" si="10"/>
        <v>0</v>
      </c>
      <c r="K69" s="39">
        <f t="shared" si="10"/>
        <v>0</v>
      </c>
      <c r="L69" s="39">
        <f t="shared" si="10"/>
        <v>0</v>
      </c>
      <c r="M69" s="39">
        <f t="shared" si="10"/>
        <v>0</v>
      </c>
      <c r="N69" s="39">
        <f t="shared" si="10"/>
        <v>0</v>
      </c>
      <c r="O69" s="39">
        <f t="shared" si="10"/>
        <v>0</v>
      </c>
      <c r="P69" s="39">
        <f t="shared" si="10"/>
        <v>0</v>
      </c>
      <c r="Q69" s="39">
        <f t="shared" si="10"/>
        <v>0</v>
      </c>
      <c r="R69" s="40">
        <f t="shared" si="10"/>
        <v>0</v>
      </c>
      <c r="S69" s="4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1"/>
  <sheetViews>
    <sheetView showGridLines="0" workbookViewId="0">
      <selection activeCell="W20" sqref="W20"/>
    </sheetView>
  </sheetViews>
  <sheetFormatPr defaultColWidth="12.85546875" defaultRowHeight="15"/>
  <sheetData>
    <row r="1" spans="1:14" s="130" customFormat="1" ht="15.75">
      <c r="A1" s="128" t="s">
        <v>211</v>
      </c>
    </row>
    <row r="3" spans="1:14" ht="36">
      <c r="A3" s="147" t="s">
        <v>151</v>
      </c>
      <c r="B3" s="147"/>
      <c r="C3" s="86" t="s">
        <v>145</v>
      </c>
      <c r="D3" s="86" t="s">
        <v>135</v>
      </c>
      <c r="E3" s="86" t="s">
        <v>94</v>
      </c>
      <c r="F3" s="86" t="s">
        <v>136</v>
      </c>
      <c r="G3" s="86" t="s">
        <v>132</v>
      </c>
      <c r="H3" s="86" t="s">
        <v>95</v>
      </c>
      <c r="I3" s="88" t="s">
        <v>160</v>
      </c>
      <c r="J3" s="88" t="s">
        <v>161</v>
      </c>
      <c r="K3" s="147" t="s">
        <v>133</v>
      </c>
      <c r="L3" s="147"/>
      <c r="M3" s="141" t="s">
        <v>131</v>
      </c>
      <c r="N3" s="142"/>
    </row>
    <row r="4" spans="1:14" ht="29.25" customHeight="1">
      <c r="A4" s="143" t="s">
        <v>134</v>
      </c>
      <c r="B4" s="143"/>
      <c r="C4" s="96"/>
      <c r="D4" s="96"/>
      <c r="E4" s="97"/>
      <c r="F4" s="96"/>
      <c r="G4" s="98"/>
      <c r="H4" s="98"/>
      <c r="I4" s="99"/>
      <c r="J4" s="99"/>
      <c r="K4" s="144"/>
      <c r="L4" s="144"/>
      <c r="M4" s="145"/>
      <c r="N4" s="146"/>
    </row>
    <row r="5" spans="1:14">
      <c r="A5" s="145"/>
      <c r="B5" s="146"/>
      <c r="C5" s="96"/>
      <c r="D5" s="96"/>
      <c r="E5" s="97"/>
      <c r="F5" s="96"/>
      <c r="G5" s="98"/>
      <c r="H5" s="98"/>
      <c r="I5" s="99"/>
      <c r="J5" s="99"/>
      <c r="K5" s="144"/>
      <c r="L5" s="144"/>
      <c r="M5" s="145"/>
      <c r="N5" s="146"/>
    </row>
    <row r="6" spans="1:14">
      <c r="A6" s="145"/>
      <c r="B6" s="146"/>
      <c r="C6" s="96"/>
      <c r="D6" s="96"/>
      <c r="E6" s="97"/>
      <c r="F6" s="96"/>
      <c r="G6" s="98"/>
      <c r="H6" s="98"/>
      <c r="I6" s="99"/>
      <c r="J6" s="99"/>
      <c r="K6" s="144"/>
      <c r="L6" s="144"/>
      <c r="M6" s="145"/>
      <c r="N6" s="146"/>
    </row>
    <row r="7" spans="1:14">
      <c r="A7" s="145"/>
      <c r="B7" s="146"/>
      <c r="C7" s="96"/>
      <c r="D7" s="96"/>
      <c r="E7" s="97"/>
      <c r="F7" s="96"/>
      <c r="G7" s="98"/>
      <c r="H7" s="98"/>
      <c r="I7" s="99"/>
      <c r="J7" s="99"/>
      <c r="K7" s="144"/>
      <c r="L7" s="144"/>
      <c r="M7" s="145"/>
      <c r="N7" s="146"/>
    </row>
    <row r="8" spans="1:14">
      <c r="A8" s="145"/>
      <c r="B8" s="146"/>
      <c r="C8" s="96"/>
      <c r="D8" s="96"/>
      <c r="E8" s="97"/>
      <c r="F8" s="96"/>
      <c r="G8" s="98"/>
      <c r="H8" s="98"/>
      <c r="I8" s="99"/>
      <c r="J8" s="99"/>
      <c r="K8" s="144"/>
      <c r="L8" s="144"/>
      <c r="M8" s="145"/>
      <c r="N8" s="146"/>
    </row>
    <row r="9" spans="1:14" ht="29.25" customHeight="1">
      <c r="A9" s="143" t="s">
        <v>155</v>
      </c>
      <c r="B9" s="143"/>
      <c r="C9" s="96"/>
      <c r="D9" s="96"/>
      <c r="E9" s="97"/>
      <c r="F9" s="96"/>
      <c r="G9" s="98"/>
      <c r="H9" s="98"/>
      <c r="I9" s="99"/>
      <c r="J9" s="99"/>
      <c r="K9" s="144"/>
      <c r="L9" s="144"/>
      <c r="M9" s="145"/>
      <c r="N9" s="146"/>
    </row>
    <row r="10" spans="1:14">
      <c r="A10" s="145"/>
      <c r="B10" s="146"/>
      <c r="C10" s="96"/>
      <c r="D10" s="96"/>
      <c r="E10" s="97"/>
      <c r="F10" s="96"/>
      <c r="G10" s="98"/>
      <c r="H10" s="98"/>
      <c r="I10" s="99"/>
      <c r="J10" s="99"/>
      <c r="K10" s="144"/>
      <c r="L10" s="144"/>
      <c r="M10" s="145"/>
      <c r="N10" s="146"/>
    </row>
    <row r="11" spans="1:14">
      <c r="A11" s="145"/>
      <c r="B11" s="146"/>
      <c r="C11" s="96"/>
      <c r="D11" s="96"/>
      <c r="E11" s="97"/>
      <c r="F11" s="96"/>
      <c r="G11" s="98"/>
      <c r="H11" s="98"/>
      <c r="I11" s="99"/>
      <c r="J11" s="99"/>
      <c r="K11" s="144"/>
      <c r="L11" s="144"/>
      <c r="M11" s="145"/>
      <c r="N11" s="146"/>
    </row>
    <row r="12" spans="1:14">
      <c r="A12" s="145"/>
      <c r="B12" s="146"/>
      <c r="C12" s="96"/>
      <c r="D12" s="96"/>
      <c r="E12" s="97"/>
      <c r="F12" s="96"/>
      <c r="G12" s="98"/>
      <c r="H12" s="98"/>
      <c r="I12" s="99"/>
      <c r="J12" s="99"/>
      <c r="K12" s="144"/>
      <c r="L12" s="144"/>
      <c r="M12" s="145"/>
      <c r="N12" s="146"/>
    </row>
    <row r="13" spans="1:14">
      <c r="A13" s="145"/>
      <c r="B13" s="146"/>
      <c r="C13" s="96"/>
      <c r="D13" s="96"/>
      <c r="E13" s="97"/>
      <c r="F13" s="96"/>
      <c r="G13" s="98"/>
      <c r="H13" s="98"/>
      <c r="I13" s="99"/>
      <c r="J13" s="99"/>
      <c r="K13" s="144"/>
      <c r="L13" s="144"/>
      <c r="M13" s="145"/>
      <c r="N13" s="146"/>
    </row>
    <row r="14" spans="1:14">
      <c r="A14" s="145"/>
      <c r="B14" s="146"/>
      <c r="C14" s="96"/>
      <c r="D14" s="96"/>
      <c r="E14" s="97"/>
      <c r="F14" s="96"/>
      <c r="G14" s="98"/>
      <c r="H14" s="98"/>
      <c r="I14" s="99"/>
      <c r="J14" s="99"/>
      <c r="K14" s="144"/>
      <c r="L14" s="144"/>
      <c r="M14" s="145"/>
      <c r="N14" s="146"/>
    </row>
    <row r="15" spans="1:14" ht="29.25" customHeight="1">
      <c r="A15" s="143" t="s">
        <v>156</v>
      </c>
      <c r="B15" s="143"/>
      <c r="C15" s="96"/>
      <c r="D15" s="96"/>
      <c r="E15" s="97"/>
      <c r="F15" s="96"/>
      <c r="G15" s="98"/>
      <c r="H15" s="98"/>
      <c r="I15" s="99"/>
      <c r="J15" s="99"/>
      <c r="K15" s="144"/>
      <c r="L15" s="144"/>
      <c r="M15" s="145"/>
      <c r="N15" s="146"/>
    </row>
    <row r="16" spans="1:14">
      <c r="A16" s="145"/>
      <c r="B16" s="146"/>
      <c r="C16" s="96"/>
      <c r="D16" s="96"/>
      <c r="E16" s="97"/>
      <c r="F16" s="96"/>
      <c r="G16" s="98"/>
      <c r="H16" s="98"/>
      <c r="I16" s="99"/>
      <c r="J16" s="99"/>
      <c r="K16" s="144"/>
      <c r="L16" s="144"/>
      <c r="M16" s="145"/>
      <c r="N16" s="146"/>
    </row>
    <row r="17" spans="1:14">
      <c r="A17" s="145"/>
      <c r="B17" s="146"/>
      <c r="C17" s="96"/>
      <c r="D17" s="96"/>
      <c r="E17" s="97"/>
      <c r="F17" s="96"/>
      <c r="G17" s="98"/>
      <c r="H17" s="98"/>
      <c r="I17" s="99"/>
      <c r="J17" s="99"/>
      <c r="K17" s="144"/>
      <c r="L17" s="144"/>
      <c r="M17" s="145"/>
      <c r="N17" s="146"/>
    </row>
    <row r="18" spans="1:14">
      <c r="A18" s="145"/>
      <c r="B18" s="146"/>
      <c r="C18" s="96"/>
      <c r="D18" s="96"/>
      <c r="E18" s="97"/>
      <c r="F18" s="96"/>
      <c r="G18" s="98"/>
      <c r="H18" s="98"/>
      <c r="I18" s="99"/>
      <c r="J18" s="99"/>
      <c r="K18" s="144"/>
      <c r="L18" s="144"/>
      <c r="M18" s="145"/>
      <c r="N18" s="146"/>
    </row>
    <row r="19" spans="1:14">
      <c r="A19" s="145"/>
      <c r="B19" s="146"/>
      <c r="C19" s="96"/>
      <c r="D19" s="96"/>
      <c r="E19" s="97"/>
      <c r="F19" s="96"/>
      <c r="G19" s="98"/>
      <c r="H19" s="98"/>
      <c r="I19" s="99"/>
      <c r="J19" s="99"/>
      <c r="K19" s="144"/>
      <c r="L19" s="144"/>
      <c r="M19" s="145"/>
      <c r="N19" s="146"/>
    </row>
    <row r="20" spans="1:14">
      <c r="A20" s="145"/>
      <c r="B20" s="146"/>
      <c r="C20" s="96"/>
      <c r="D20" s="96"/>
      <c r="E20" s="97"/>
      <c r="F20" s="96"/>
      <c r="G20" s="98"/>
      <c r="H20" s="98"/>
      <c r="I20" s="99"/>
      <c r="J20" s="99"/>
      <c r="K20" s="144"/>
      <c r="L20" s="144"/>
      <c r="M20" s="145"/>
      <c r="N20" s="146"/>
    </row>
    <row r="21" spans="1:14">
      <c r="A21" s="148" t="s">
        <v>141</v>
      </c>
      <c r="B21" s="149"/>
      <c r="C21" s="42">
        <f>C4+C9+C15</f>
        <v>0</v>
      </c>
      <c r="D21" s="42"/>
      <c r="E21" s="86"/>
      <c r="F21" s="42">
        <f>F4+F9+F15</f>
        <v>0</v>
      </c>
      <c r="G21" s="43"/>
      <c r="H21" s="43"/>
      <c r="I21" s="44"/>
      <c r="J21" s="44"/>
      <c r="K21" s="150"/>
      <c r="L21" s="150"/>
      <c r="M21" s="151"/>
      <c r="N21" s="152"/>
    </row>
  </sheetData>
  <mergeCells count="57">
    <mergeCell ref="A20:B20"/>
    <mergeCell ref="K20:L20"/>
    <mergeCell ref="M20:N20"/>
    <mergeCell ref="A21:B21"/>
    <mergeCell ref="K21:L21"/>
    <mergeCell ref="M21:N21"/>
    <mergeCell ref="A18:B18"/>
    <mergeCell ref="K18:L18"/>
    <mergeCell ref="M18:N18"/>
    <mergeCell ref="A19:B19"/>
    <mergeCell ref="K19:L19"/>
    <mergeCell ref="M19:N19"/>
    <mergeCell ref="A16:B16"/>
    <mergeCell ref="K16:L16"/>
    <mergeCell ref="M16:N16"/>
    <mergeCell ref="A17:B17"/>
    <mergeCell ref="K17:L17"/>
    <mergeCell ref="M17:N17"/>
    <mergeCell ref="A14:B14"/>
    <mergeCell ref="K14:L14"/>
    <mergeCell ref="M14:N14"/>
    <mergeCell ref="A15:B15"/>
    <mergeCell ref="K15:L15"/>
    <mergeCell ref="M15:N15"/>
    <mergeCell ref="A12:B12"/>
    <mergeCell ref="K12:L12"/>
    <mergeCell ref="M12:N12"/>
    <mergeCell ref="A13:B13"/>
    <mergeCell ref="K13:L13"/>
    <mergeCell ref="M13:N13"/>
    <mergeCell ref="M9:N9"/>
    <mergeCell ref="A10:B10"/>
    <mergeCell ref="K10:L10"/>
    <mergeCell ref="M10:N10"/>
    <mergeCell ref="A11:B11"/>
    <mergeCell ref="K11:L11"/>
    <mergeCell ref="M11:N11"/>
    <mergeCell ref="A9:B9"/>
    <mergeCell ref="K9:L9"/>
    <mergeCell ref="M6:N6"/>
    <mergeCell ref="A7:B7"/>
    <mergeCell ref="K7:L7"/>
    <mergeCell ref="M7:N7"/>
    <mergeCell ref="A8:B8"/>
    <mergeCell ref="K8:L8"/>
    <mergeCell ref="M8:N8"/>
    <mergeCell ref="A6:B6"/>
    <mergeCell ref="K6:L6"/>
    <mergeCell ref="M3:N3"/>
    <mergeCell ref="A4:B4"/>
    <mergeCell ref="K4:L4"/>
    <mergeCell ref="M4:N4"/>
    <mergeCell ref="A5:B5"/>
    <mergeCell ref="K5:L5"/>
    <mergeCell ref="M5:N5"/>
    <mergeCell ref="A3:B3"/>
    <mergeCell ref="K3:L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8"/>
  <sheetViews>
    <sheetView showGridLines="0" workbookViewId="0">
      <selection activeCell="W20" sqref="W20"/>
    </sheetView>
  </sheetViews>
  <sheetFormatPr defaultRowHeight="15"/>
  <cols>
    <col min="1" max="1" width="14.42578125" bestFit="1" customWidth="1"/>
    <col min="2" max="2" width="25.7109375" customWidth="1"/>
    <col min="3" max="3" width="4.28515625" customWidth="1"/>
    <col min="4" max="4" width="14.42578125" bestFit="1" customWidth="1"/>
    <col min="5" max="5" width="24.140625" bestFit="1" customWidth="1"/>
    <col min="6" max="6" width="4.28515625" customWidth="1"/>
    <col min="7" max="7" width="14.42578125" bestFit="1" customWidth="1"/>
    <col min="8" max="8" width="24.140625" bestFit="1" customWidth="1"/>
    <col min="9" max="9" width="4.28515625" customWidth="1"/>
    <col min="10" max="10" width="14.42578125" bestFit="1" customWidth="1"/>
    <col min="11" max="11" width="24.140625" bestFit="1" customWidth="1"/>
    <col min="12" max="12" width="4.28515625" customWidth="1"/>
    <col min="13" max="13" width="14.42578125" bestFit="1" customWidth="1"/>
    <col min="14" max="14" width="24.140625" bestFit="1" customWidth="1"/>
  </cols>
  <sheetData>
    <row r="1" spans="1:14" s="130" customFormat="1" ht="15.75">
      <c r="A1" s="131" t="s">
        <v>212</v>
      </c>
    </row>
    <row r="3" spans="1:14">
      <c r="A3" s="91" t="s">
        <v>164</v>
      </c>
      <c r="B3" s="92"/>
      <c r="D3" s="91" t="s">
        <v>164</v>
      </c>
      <c r="E3" s="92"/>
      <c r="G3" s="91" t="s">
        <v>164</v>
      </c>
      <c r="H3" s="92"/>
      <c r="J3" s="91" t="s">
        <v>164</v>
      </c>
      <c r="K3" s="92"/>
      <c r="M3" s="91" t="s">
        <v>164</v>
      </c>
      <c r="N3" s="92"/>
    </row>
    <row r="4" spans="1:14">
      <c r="A4" s="90" t="s">
        <v>165</v>
      </c>
      <c r="B4" s="93"/>
      <c r="D4" s="90" t="s">
        <v>165</v>
      </c>
      <c r="E4" s="93"/>
      <c r="G4" s="90" t="s">
        <v>165</v>
      </c>
      <c r="H4" s="93"/>
      <c r="J4" s="90" t="s">
        <v>165</v>
      </c>
      <c r="K4" s="93"/>
      <c r="M4" s="90" t="s">
        <v>165</v>
      </c>
      <c r="N4" s="93"/>
    </row>
    <row r="6" spans="1:14">
      <c r="A6" s="94" t="s">
        <v>166</v>
      </c>
      <c r="B6" s="94" t="s">
        <v>167</v>
      </c>
      <c r="D6" s="94" t="s">
        <v>166</v>
      </c>
      <c r="E6" s="94" t="s">
        <v>167</v>
      </c>
      <c r="G6" s="94" t="s">
        <v>166</v>
      </c>
      <c r="H6" s="94" t="s">
        <v>167</v>
      </c>
      <c r="J6" s="94" t="s">
        <v>166</v>
      </c>
      <c r="K6" s="94" t="s">
        <v>167</v>
      </c>
      <c r="M6" s="94" t="s">
        <v>166</v>
      </c>
      <c r="N6" s="94" t="s">
        <v>167</v>
      </c>
    </row>
    <row r="7" spans="1:14">
      <c r="A7" s="95"/>
      <c r="B7" s="95"/>
      <c r="D7" s="95"/>
      <c r="E7" s="95"/>
      <c r="G7" s="95"/>
      <c r="H7" s="95"/>
      <c r="J7" s="95"/>
      <c r="K7" s="95"/>
      <c r="M7" s="95"/>
      <c r="N7" s="95"/>
    </row>
    <row r="8" spans="1:14">
      <c r="A8" s="95"/>
      <c r="B8" s="95"/>
      <c r="D8" s="95"/>
      <c r="E8" s="95"/>
      <c r="G8" s="95"/>
      <c r="H8" s="95"/>
      <c r="J8" s="95"/>
      <c r="K8" s="95"/>
      <c r="M8" s="95"/>
      <c r="N8" s="95"/>
    </row>
    <row r="9" spans="1:14">
      <c r="A9" s="95"/>
      <c r="B9" s="95"/>
      <c r="D9" s="95"/>
      <c r="E9" s="95"/>
      <c r="G9" s="95"/>
      <c r="H9" s="95"/>
      <c r="J9" s="95"/>
      <c r="K9" s="95"/>
      <c r="M9" s="95"/>
      <c r="N9" s="95"/>
    </row>
    <row r="10" spans="1:14">
      <c r="A10" s="95"/>
      <c r="B10" s="95"/>
      <c r="D10" s="95"/>
      <c r="E10" s="95"/>
      <c r="G10" s="95"/>
      <c r="H10" s="95"/>
      <c r="J10" s="95"/>
      <c r="K10" s="95"/>
      <c r="M10" s="95"/>
      <c r="N10" s="95"/>
    </row>
    <row r="11" spans="1:14">
      <c r="A11" s="95"/>
      <c r="B11" s="95"/>
      <c r="D11" s="95"/>
      <c r="E11" s="95"/>
      <c r="G11" s="95"/>
      <c r="H11" s="95"/>
      <c r="J11" s="95"/>
      <c r="K11" s="95"/>
      <c r="M11" s="95"/>
      <c r="N11" s="95"/>
    </row>
    <row r="12" spans="1:14">
      <c r="A12" s="95"/>
      <c r="B12" s="95"/>
      <c r="D12" s="95"/>
      <c r="E12" s="95"/>
      <c r="G12" s="95"/>
      <c r="H12" s="95"/>
      <c r="J12" s="95"/>
      <c r="K12" s="95"/>
      <c r="M12" s="95"/>
      <c r="N12" s="95"/>
    </row>
    <row r="13" spans="1:14">
      <c r="A13" s="95"/>
      <c r="B13" s="95"/>
      <c r="D13" s="95"/>
      <c r="E13" s="95"/>
      <c r="G13" s="95"/>
      <c r="H13" s="95"/>
      <c r="J13" s="95"/>
      <c r="K13" s="95"/>
      <c r="M13" s="95"/>
      <c r="N13" s="95"/>
    </row>
    <row r="14" spans="1:14">
      <c r="A14" s="95"/>
      <c r="B14" s="95"/>
      <c r="D14" s="95"/>
      <c r="E14" s="95"/>
      <c r="G14" s="95"/>
      <c r="H14" s="95"/>
      <c r="J14" s="95"/>
      <c r="K14" s="95"/>
      <c r="M14" s="95"/>
      <c r="N14" s="95"/>
    </row>
    <row r="15" spans="1:14">
      <c r="A15" s="95"/>
      <c r="B15" s="95"/>
      <c r="D15" s="95"/>
      <c r="E15" s="95"/>
      <c r="G15" s="95"/>
      <c r="H15" s="95"/>
      <c r="J15" s="95"/>
      <c r="K15" s="95"/>
      <c r="M15" s="95"/>
      <c r="N15" s="95"/>
    </row>
    <row r="16" spans="1:14">
      <c r="A16" s="95"/>
      <c r="B16" s="95"/>
      <c r="D16" s="95"/>
      <c r="E16" s="95"/>
      <c r="G16" s="95"/>
      <c r="H16" s="95"/>
      <c r="J16" s="95"/>
      <c r="K16" s="95"/>
      <c r="M16" s="95"/>
      <c r="N16" s="95"/>
    </row>
    <row r="17" spans="1:14">
      <c r="A17" s="95"/>
      <c r="B17" s="95"/>
      <c r="D17" s="95"/>
      <c r="E17" s="95"/>
      <c r="G17" s="95"/>
      <c r="H17" s="95"/>
      <c r="J17" s="95"/>
      <c r="K17" s="95"/>
      <c r="M17" s="95"/>
      <c r="N17" s="95"/>
    </row>
    <row r="18" spans="1:14">
      <c r="A18" s="95"/>
      <c r="B18" s="95"/>
      <c r="D18" s="95"/>
      <c r="E18" s="95"/>
      <c r="G18" s="95"/>
      <c r="H18" s="95"/>
      <c r="J18" s="95"/>
      <c r="K18" s="95"/>
      <c r="M18" s="95"/>
      <c r="N18" s="95"/>
    </row>
    <row r="19" spans="1:14">
      <c r="A19" s="95"/>
      <c r="B19" s="95"/>
      <c r="D19" s="95"/>
      <c r="E19" s="95"/>
      <c r="G19" s="95"/>
      <c r="H19" s="95"/>
      <c r="J19" s="95"/>
      <c r="K19" s="95"/>
      <c r="M19" s="95"/>
      <c r="N19" s="95"/>
    </row>
    <row r="20" spans="1:14">
      <c r="A20" s="95"/>
      <c r="B20" s="95"/>
      <c r="D20" s="95"/>
      <c r="E20" s="95"/>
      <c r="G20" s="95"/>
      <c r="H20" s="95"/>
      <c r="J20" s="95"/>
      <c r="K20" s="95"/>
      <c r="M20" s="95"/>
      <c r="N20" s="95"/>
    </row>
    <row r="21" spans="1:14">
      <c r="A21" s="95"/>
      <c r="B21" s="95"/>
      <c r="D21" s="95"/>
      <c r="E21" s="95"/>
      <c r="G21" s="95"/>
      <c r="H21" s="95"/>
      <c r="J21" s="95"/>
      <c r="K21" s="95"/>
      <c r="M21" s="95"/>
      <c r="N21" s="95"/>
    </row>
    <row r="22" spans="1:14">
      <c r="A22" s="95"/>
      <c r="B22" s="95"/>
      <c r="D22" s="95"/>
      <c r="E22" s="95"/>
      <c r="G22" s="95"/>
      <c r="H22" s="95"/>
      <c r="J22" s="95"/>
      <c r="K22" s="95"/>
      <c r="M22" s="95"/>
      <c r="N22" s="95"/>
    </row>
    <row r="23" spans="1:14">
      <c r="A23" s="92"/>
      <c r="B23" s="92"/>
      <c r="D23" s="92"/>
      <c r="E23" s="92"/>
      <c r="G23" s="92"/>
      <c r="H23" s="92"/>
      <c r="J23" s="92"/>
      <c r="K23" s="92"/>
      <c r="M23" s="92"/>
      <c r="N23" s="92"/>
    </row>
    <row r="24" spans="1:14">
      <c r="A24" s="92"/>
      <c r="B24" s="92"/>
      <c r="D24" s="92"/>
      <c r="E24" s="92"/>
      <c r="G24" s="92"/>
      <c r="H24" s="92"/>
      <c r="J24" s="92"/>
      <c r="K24" s="92"/>
      <c r="M24" s="92"/>
      <c r="N24" s="92"/>
    </row>
    <row r="25" spans="1:14">
      <c r="A25" s="92"/>
      <c r="B25" s="92"/>
      <c r="D25" s="92"/>
      <c r="E25" s="92"/>
      <c r="G25" s="92"/>
      <c r="H25" s="92"/>
      <c r="J25" s="92"/>
      <c r="K25" s="92"/>
      <c r="M25" s="92"/>
      <c r="N25" s="92"/>
    </row>
    <row r="26" spans="1:14">
      <c r="A26" s="92"/>
      <c r="B26" s="92"/>
      <c r="D26" s="92"/>
      <c r="E26" s="92"/>
      <c r="G26" s="92"/>
      <c r="H26" s="92"/>
      <c r="J26" s="92"/>
      <c r="K26" s="92"/>
      <c r="M26" s="92"/>
      <c r="N26" s="92"/>
    </row>
    <row r="27" spans="1:14">
      <c r="A27" s="92"/>
      <c r="B27" s="92"/>
      <c r="D27" s="92"/>
      <c r="E27" s="92"/>
      <c r="G27" s="92"/>
      <c r="H27" s="92"/>
      <c r="J27" s="92"/>
      <c r="K27" s="92"/>
      <c r="M27" s="92"/>
      <c r="N27" s="92"/>
    </row>
    <row r="28" spans="1:14">
      <c r="A28" s="92"/>
      <c r="B28" s="92"/>
      <c r="D28" s="92"/>
      <c r="E28" s="92"/>
      <c r="G28" s="92"/>
      <c r="H28" s="92"/>
      <c r="J28" s="92"/>
      <c r="K28" s="92"/>
      <c r="M28" s="92"/>
      <c r="N28" s="92"/>
    </row>
    <row r="29" spans="1:14">
      <c r="A29" s="92"/>
      <c r="B29" s="92"/>
      <c r="D29" s="92"/>
      <c r="E29" s="92"/>
      <c r="G29" s="92"/>
      <c r="H29" s="92"/>
      <c r="J29" s="92"/>
      <c r="K29" s="92"/>
      <c r="M29" s="92"/>
      <c r="N29" s="92"/>
    </row>
    <row r="30" spans="1:14">
      <c r="A30" s="92"/>
      <c r="B30" s="92"/>
      <c r="D30" s="92"/>
      <c r="E30" s="92"/>
      <c r="G30" s="92"/>
      <c r="H30" s="92"/>
      <c r="J30" s="92"/>
      <c r="K30" s="92"/>
      <c r="M30" s="92"/>
      <c r="N30" s="92"/>
    </row>
    <row r="31" spans="1:14">
      <c r="A31" s="92"/>
      <c r="B31" s="92"/>
      <c r="D31" s="92"/>
      <c r="E31" s="92"/>
      <c r="G31" s="92"/>
      <c r="H31" s="92"/>
      <c r="J31" s="92"/>
      <c r="K31" s="92"/>
      <c r="M31" s="92"/>
      <c r="N31" s="92"/>
    </row>
    <row r="32" spans="1:14">
      <c r="A32" s="92"/>
      <c r="B32" s="92"/>
      <c r="D32" s="92"/>
      <c r="E32" s="92"/>
      <c r="G32" s="92"/>
      <c r="H32" s="92"/>
      <c r="J32" s="92"/>
      <c r="K32" s="92"/>
      <c r="M32" s="92"/>
      <c r="N32" s="92"/>
    </row>
    <row r="33" spans="1:14">
      <c r="A33" s="92"/>
      <c r="B33" s="92"/>
      <c r="D33" s="92"/>
      <c r="E33" s="92"/>
      <c r="G33" s="92"/>
      <c r="H33" s="92"/>
      <c r="J33" s="92"/>
      <c r="K33" s="92"/>
      <c r="M33" s="92"/>
      <c r="N33" s="92"/>
    </row>
    <row r="34" spans="1:14">
      <c r="A34" s="92"/>
      <c r="B34" s="92"/>
      <c r="D34" s="92"/>
      <c r="E34" s="92"/>
      <c r="G34" s="92"/>
      <c r="H34" s="92"/>
      <c r="J34" s="92"/>
      <c r="K34" s="92"/>
      <c r="M34" s="92"/>
      <c r="N34" s="92"/>
    </row>
    <row r="35" spans="1:14">
      <c r="A35" s="92"/>
      <c r="B35" s="92"/>
      <c r="D35" s="92"/>
      <c r="E35" s="92"/>
      <c r="G35" s="92"/>
      <c r="H35" s="92"/>
      <c r="J35" s="92"/>
      <c r="K35" s="92"/>
      <c r="M35" s="92"/>
      <c r="N35" s="92"/>
    </row>
    <row r="36" spans="1:14">
      <c r="A36" s="92"/>
      <c r="B36" s="92"/>
      <c r="D36" s="92"/>
      <c r="E36" s="92"/>
      <c r="G36" s="92"/>
      <c r="H36" s="92"/>
      <c r="J36" s="92"/>
      <c r="K36" s="92"/>
      <c r="M36" s="92"/>
      <c r="N36" s="92"/>
    </row>
    <row r="37" spans="1:14">
      <c r="A37" s="92"/>
      <c r="B37" s="92"/>
      <c r="D37" s="92"/>
      <c r="E37" s="92"/>
      <c r="G37" s="92"/>
      <c r="H37" s="92"/>
      <c r="J37" s="92"/>
      <c r="K37" s="92"/>
      <c r="M37" s="92"/>
      <c r="N37" s="92"/>
    </row>
    <row r="38" spans="1:14">
      <c r="A38" s="92"/>
      <c r="B38" s="92"/>
      <c r="D38" s="92"/>
      <c r="E38" s="92"/>
      <c r="G38" s="92"/>
      <c r="H38" s="92"/>
      <c r="J38" s="92"/>
      <c r="K38" s="92"/>
      <c r="M38" s="92"/>
      <c r="N38" s="9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"/>
  <sheetViews>
    <sheetView showGridLines="0" workbookViewId="0">
      <selection activeCell="W20" sqref="W20"/>
    </sheetView>
  </sheetViews>
  <sheetFormatPr defaultRowHeight="15"/>
  <sheetData>
    <row r="1" spans="1:14" s="130" customFormat="1" ht="15.75">
      <c r="A1" s="131" t="s">
        <v>213</v>
      </c>
    </row>
    <row r="3" spans="1:14" ht="72">
      <c r="A3" s="154" t="s">
        <v>152</v>
      </c>
      <c r="B3" s="154"/>
      <c r="C3" s="154" t="s">
        <v>139</v>
      </c>
      <c r="D3" s="154"/>
      <c r="E3" s="155" t="s">
        <v>137</v>
      </c>
      <c r="F3" s="155"/>
      <c r="G3" s="155" t="s">
        <v>138</v>
      </c>
      <c r="H3" s="155"/>
      <c r="I3" s="87" t="s">
        <v>93</v>
      </c>
      <c r="J3" s="88" t="s">
        <v>153</v>
      </c>
      <c r="K3" s="88" t="s">
        <v>140</v>
      </c>
      <c r="L3" s="154" t="s">
        <v>154</v>
      </c>
      <c r="M3" s="154"/>
      <c r="N3" s="154"/>
    </row>
    <row r="4" spans="1:14">
      <c r="A4" s="153"/>
      <c r="B4" s="153"/>
      <c r="C4" s="153"/>
      <c r="D4" s="153"/>
      <c r="E4" s="153"/>
      <c r="F4" s="153"/>
      <c r="G4" s="153"/>
      <c r="H4" s="153"/>
      <c r="I4" s="100"/>
      <c r="J4" s="101"/>
      <c r="K4" s="101"/>
      <c r="L4" s="153"/>
      <c r="M4" s="153"/>
      <c r="N4" s="153"/>
    </row>
    <row r="5" spans="1:14">
      <c r="A5" s="153"/>
      <c r="B5" s="153"/>
      <c r="C5" s="153"/>
      <c r="D5" s="153"/>
      <c r="E5" s="153"/>
      <c r="F5" s="153"/>
      <c r="G5" s="153"/>
      <c r="H5" s="153"/>
      <c r="I5" s="100"/>
      <c r="J5" s="101"/>
      <c r="K5" s="101"/>
      <c r="L5" s="153"/>
      <c r="M5" s="153"/>
      <c r="N5" s="153"/>
    </row>
    <row r="6" spans="1:14">
      <c r="A6" s="153"/>
      <c r="B6" s="153"/>
      <c r="C6" s="153"/>
      <c r="D6" s="153"/>
      <c r="E6" s="153"/>
      <c r="F6" s="153"/>
      <c r="G6" s="153"/>
      <c r="H6" s="153"/>
      <c r="I6" s="100"/>
      <c r="J6" s="101"/>
      <c r="K6" s="101"/>
      <c r="L6" s="153"/>
      <c r="M6" s="153"/>
      <c r="N6" s="153"/>
    </row>
    <row r="7" spans="1:14">
      <c r="A7" s="153"/>
      <c r="B7" s="153"/>
      <c r="C7" s="153"/>
      <c r="D7" s="153"/>
      <c r="E7" s="153"/>
      <c r="F7" s="153"/>
      <c r="G7" s="153"/>
      <c r="H7" s="153"/>
      <c r="I7" s="100"/>
      <c r="J7" s="101"/>
      <c r="K7" s="101"/>
      <c r="L7" s="153"/>
      <c r="M7" s="153"/>
      <c r="N7" s="153"/>
    </row>
    <row r="8" spans="1:14">
      <c r="A8" s="153"/>
      <c r="B8" s="153"/>
      <c r="C8" s="153"/>
      <c r="D8" s="153"/>
      <c r="E8" s="153"/>
      <c r="F8" s="153"/>
      <c r="G8" s="153"/>
      <c r="H8" s="153"/>
      <c r="I8" s="100"/>
      <c r="J8" s="101"/>
      <c r="K8" s="101"/>
      <c r="L8" s="153"/>
      <c r="M8" s="153"/>
      <c r="N8" s="153"/>
    </row>
    <row r="9" spans="1:14">
      <c r="A9" s="153"/>
      <c r="B9" s="153"/>
      <c r="C9" s="153"/>
      <c r="D9" s="153"/>
      <c r="E9" s="153"/>
      <c r="F9" s="153"/>
      <c r="G9" s="153"/>
      <c r="H9" s="153"/>
      <c r="I9" s="100"/>
      <c r="J9" s="102"/>
      <c r="K9" s="101"/>
      <c r="L9" s="153"/>
      <c r="M9" s="153"/>
      <c r="N9" s="153"/>
    </row>
    <row r="10" spans="1:14">
      <c r="A10" s="154" t="s">
        <v>141</v>
      </c>
      <c r="B10" s="154"/>
      <c r="C10" s="156"/>
      <c r="D10" s="156"/>
      <c r="E10" s="156"/>
      <c r="F10" s="156"/>
      <c r="G10" s="156"/>
      <c r="H10" s="156"/>
      <c r="I10" s="87">
        <f>SUM(I4:I9)</f>
        <v>0</v>
      </c>
      <c r="J10" s="45"/>
      <c r="K10" s="45"/>
      <c r="L10" s="156"/>
      <c r="M10" s="156"/>
      <c r="N10" s="156"/>
    </row>
  </sheetData>
  <mergeCells count="40">
    <mergeCell ref="A9:B9"/>
    <mergeCell ref="C9:D9"/>
    <mergeCell ref="E9:F9"/>
    <mergeCell ref="G9:H9"/>
    <mergeCell ref="L9:N9"/>
    <mergeCell ref="A10:B10"/>
    <mergeCell ref="C10:D10"/>
    <mergeCell ref="E10:F10"/>
    <mergeCell ref="G10:H10"/>
    <mergeCell ref="L10:N10"/>
    <mergeCell ref="A7:B7"/>
    <mergeCell ref="C7:D7"/>
    <mergeCell ref="E7:F7"/>
    <mergeCell ref="G7:H7"/>
    <mergeCell ref="L7:N7"/>
    <mergeCell ref="A8:B8"/>
    <mergeCell ref="C8:D8"/>
    <mergeCell ref="E8:F8"/>
    <mergeCell ref="G8:H8"/>
    <mergeCell ref="L8:N8"/>
    <mergeCell ref="A5:B5"/>
    <mergeCell ref="C5:D5"/>
    <mergeCell ref="E5:F5"/>
    <mergeCell ref="G5:H5"/>
    <mergeCell ref="L5:N5"/>
    <mergeCell ref="A6:B6"/>
    <mergeCell ref="C6:D6"/>
    <mergeCell ref="E6:F6"/>
    <mergeCell ref="G6:H6"/>
    <mergeCell ref="L6:N6"/>
    <mergeCell ref="A3:B3"/>
    <mergeCell ref="C3:D3"/>
    <mergeCell ref="E3:F3"/>
    <mergeCell ref="G3:H3"/>
    <mergeCell ref="L3:N3"/>
    <mergeCell ref="A4:B4"/>
    <mergeCell ref="C4:D4"/>
    <mergeCell ref="E4:F4"/>
    <mergeCell ref="G4:H4"/>
    <mergeCell ref="L4:N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2"/>
  <sheetViews>
    <sheetView showGridLines="0" workbookViewId="0">
      <selection activeCell="W20" sqref="W20"/>
    </sheetView>
  </sheetViews>
  <sheetFormatPr defaultRowHeight="15"/>
  <sheetData>
    <row r="1" spans="1:14" s="130" customFormat="1" ht="15.75">
      <c r="A1" s="131" t="s">
        <v>214</v>
      </c>
    </row>
    <row r="3" spans="1:14" ht="29.25" customHeight="1">
      <c r="A3" s="154" t="s">
        <v>142</v>
      </c>
      <c r="B3" s="154"/>
      <c r="C3" s="154"/>
      <c r="D3" s="154"/>
      <c r="E3" s="155" t="s">
        <v>157</v>
      </c>
      <c r="F3" s="155"/>
      <c r="G3" s="155"/>
      <c r="H3" s="160" t="s">
        <v>144</v>
      </c>
      <c r="I3" s="160"/>
      <c r="J3" s="160"/>
      <c r="K3" s="154" t="s">
        <v>128</v>
      </c>
      <c r="L3" s="154"/>
      <c r="M3" s="154" t="s">
        <v>143</v>
      </c>
      <c r="N3" s="154"/>
    </row>
    <row r="4" spans="1:14">
      <c r="A4" s="157"/>
      <c r="B4" s="158"/>
      <c r="C4" s="158"/>
      <c r="D4" s="159"/>
      <c r="E4" s="157"/>
      <c r="F4" s="158"/>
      <c r="G4" s="159"/>
      <c r="H4" s="157"/>
      <c r="I4" s="158"/>
      <c r="J4" s="159"/>
      <c r="K4" s="157"/>
      <c r="L4" s="159"/>
      <c r="M4" s="157"/>
      <c r="N4" s="159"/>
    </row>
    <row r="5" spans="1:14">
      <c r="A5" s="157"/>
      <c r="B5" s="158"/>
      <c r="C5" s="158"/>
      <c r="D5" s="159"/>
      <c r="E5" s="157"/>
      <c r="F5" s="158"/>
      <c r="G5" s="159"/>
      <c r="H5" s="157"/>
      <c r="I5" s="158"/>
      <c r="J5" s="159"/>
      <c r="K5" s="157"/>
      <c r="L5" s="159"/>
      <c r="M5" s="157"/>
      <c r="N5" s="159"/>
    </row>
    <row r="6" spans="1:14">
      <c r="A6" s="157"/>
      <c r="B6" s="158"/>
      <c r="C6" s="158"/>
      <c r="D6" s="159"/>
      <c r="E6" s="157"/>
      <c r="F6" s="158"/>
      <c r="G6" s="159"/>
      <c r="H6" s="157"/>
      <c r="I6" s="158"/>
      <c r="J6" s="159"/>
      <c r="K6" s="157"/>
      <c r="L6" s="159"/>
      <c r="M6" s="157"/>
      <c r="N6" s="159"/>
    </row>
    <row r="7" spans="1:14">
      <c r="A7" s="157"/>
      <c r="B7" s="158"/>
      <c r="C7" s="158"/>
      <c r="D7" s="159"/>
      <c r="E7" s="157"/>
      <c r="F7" s="158"/>
      <c r="G7" s="159"/>
      <c r="H7" s="157"/>
      <c r="I7" s="158"/>
      <c r="J7" s="159"/>
      <c r="K7" s="157"/>
      <c r="L7" s="159"/>
      <c r="M7" s="157"/>
      <c r="N7" s="159"/>
    </row>
    <row r="8" spans="1:14">
      <c r="A8" s="157"/>
      <c r="B8" s="158"/>
      <c r="C8" s="158"/>
      <c r="D8" s="159"/>
      <c r="E8" s="157"/>
      <c r="F8" s="158"/>
      <c r="G8" s="159"/>
      <c r="H8" s="157"/>
      <c r="I8" s="158"/>
      <c r="J8" s="159"/>
      <c r="K8" s="157"/>
      <c r="L8" s="159"/>
      <c r="M8" s="157"/>
      <c r="N8" s="159"/>
    </row>
    <row r="9" spans="1:14">
      <c r="A9" s="157"/>
      <c r="B9" s="158"/>
      <c r="C9" s="158"/>
      <c r="D9" s="159"/>
      <c r="E9" s="157"/>
      <c r="F9" s="158"/>
      <c r="G9" s="159"/>
      <c r="H9" s="157"/>
      <c r="I9" s="158"/>
      <c r="J9" s="159"/>
      <c r="K9" s="157"/>
      <c r="L9" s="159"/>
      <c r="M9" s="157"/>
      <c r="N9" s="159"/>
    </row>
    <row r="10" spans="1:14">
      <c r="A10" s="157"/>
      <c r="B10" s="158"/>
      <c r="C10" s="158"/>
      <c r="D10" s="159"/>
      <c r="E10" s="157"/>
      <c r="F10" s="158"/>
      <c r="G10" s="159"/>
      <c r="H10" s="157"/>
      <c r="I10" s="158"/>
      <c r="J10" s="159"/>
      <c r="K10" s="157"/>
      <c r="L10" s="159"/>
      <c r="M10" s="157"/>
      <c r="N10" s="159"/>
    </row>
    <row r="11" spans="1:14">
      <c r="A11" s="157"/>
      <c r="B11" s="158"/>
      <c r="C11" s="158"/>
      <c r="D11" s="159"/>
      <c r="E11" s="157"/>
      <c r="F11" s="158"/>
      <c r="G11" s="159"/>
      <c r="H11" s="157"/>
      <c r="I11" s="158"/>
      <c r="J11" s="159"/>
      <c r="K11" s="157"/>
      <c r="L11" s="159"/>
      <c r="M11" s="157"/>
      <c r="N11" s="159"/>
    </row>
    <row r="12" spans="1:14">
      <c r="A12" s="161" t="s">
        <v>141</v>
      </c>
      <c r="B12" s="162"/>
      <c r="C12" s="162"/>
      <c r="D12" s="163"/>
      <c r="E12" s="161"/>
      <c r="F12" s="162"/>
      <c r="G12" s="163"/>
      <c r="H12" s="161">
        <f>SUM(H4:J11)</f>
        <v>0</v>
      </c>
      <c r="I12" s="162"/>
      <c r="J12" s="163"/>
      <c r="K12" s="161"/>
      <c r="L12" s="163"/>
      <c r="M12" s="161"/>
      <c r="N12" s="163"/>
    </row>
  </sheetData>
  <mergeCells count="50">
    <mergeCell ref="A11:D11"/>
    <mergeCell ref="E11:G11"/>
    <mergeCell ref="H11:J11"/>
    <mergeCell ref="K11:L11"/>
    <mergeCell ref="M11:N11"/>
    <mergeCell ref="A12:D12"/>
    <mergeCell ref="E12:G12"/>
    <mergeCell ref="H12:J12"/>
    <mergeCell ref="K12:L12"/>
    <mergeCell ref="M12:N12"/>
    <mergeCell ref="A9:D9"/>
    <mergeCell ref="E9:G9"/>
    <mergeCell ref="H9:J9"/>
    <mergeCell ref="K9:L9"/>
    <mergeCell ref="M9:N9"/>
    <mergeCell ref="A10:D10"/>
    <mergeCell ref="E10:G10"/>
    <mergeCell ref="H10:J10"/>
    <mergeCell ref="K10:L10"/>
    <mergeCell ref="M10:N10"/>
    <mergeCell ref="A7:D7"/>
    <mergeCell ref="E7:G7"/>
    <mergeCell ref="H7:J7"/>
    <mergeCell ref="K7:L7"/>
    <mergeCell ref="M7:N7"/>
    <mergeCell ref="A8:D8"/>
    <mergeCell ref="E8:G8"/>
    <mergeCell ref="H8:J8"/>
    <mergeCell ref="K8:L8"/>
    <mergeCell ref="M8:N8"/>
    <mergeCell ref="A5:D5"/>
    <mergeCell ref="E5:G5"/>
    <mergeCell ref="H5:J5"/>
    <mergeCell ref="K5:L5"/>
    <mergeCell ref="M5:N5"/>
    <mergeCell ref="A6:D6"/>
    <mergeCell ref="E6:G6"/>
    <mergeCell ref="H6:J6"/>
    <mergeCell ref="K6:L6"/>
    <mergeCell ref="M6:N6"/>
    <mergeCell ref="A3:D3"/>
    <mergeCell ref="E3:G3"/>
    <mergeCell ref="H3:J3"/>
    <mergeCell ref="K3:L3"/>
    <mergeCell ref="M3:N3"/>
    <mergeCell ref="A4:D4"/>
    <mergeCell ref="E4:G4"/>
    <mergeCell ref="H4:J4"/>
    <mergeCell ref="K4:L4"/>
    <mergeCell ref="M4:N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5"/>
  <sheetViews>
    <sheetView showGridLines="0" workbookViewId="0">
      <selection activeCell="W20" sqref="W20"/>
    </sheetView>
  </sheetViews>
  <sheetFormatPr defaultRowHeight="15"/>
  <sheetData>
    <row r="1" spans="1:14" s="130" customFormat="1" ht="15.75">
      <c r="A1" s="131" t="s">
        <v>215</v>
      </c>
    </row>
    <row r="3" spans="1:14" ht="49.5" customHeight="1">
      <c r="A3" s="147" t="s">
        <v>146</v>
      </c>
      <c r="B3" s="147"/>
      <c r="C3" s="147" t="s">
        <v>147</v>
      </c>
      <c r="D3" s="147"/>
      <c r="E3" s="147" t="s">
        <v>159</v>
      </c>
      <c r="F3" s="147"/>
      <c r="G3" s="147" t="s">
        <v>148</v>
      </c>
      <c r="H3" s="147"/>
      <c r="I3" s="147" t="s">
        <v>149</v>
      </c>
      <c r="J3" s="147"/>
      <c r="K3" s="147" t="s">
        <v>97</v>
      </c>
      <c r="L3" s="147"/>
      <c r="M3" s="147" t="s">
        <v>150</v>
      </c>
      <c r="N3" s="147"/>
    </row>
    <row r="4" spans="1:14">
      <c r="A4" s="164"/>
      <c r="B4" s="164"/>
      <c r="C4" s="164"/>
      <c r="D4" s="164"/>
      <c r="E4" s="165"/>
      <c r="F4" s="165"/>
      <c r="G4" s="166"/>
      <c r="H4" s="167"/>
      <c r="I4" s="165"/>
      <c r="J4" s="165"/>
      <c r="K4" s="168"/>
      <c r="L4" s="168"/>
      <c r="M4" s="169"/>
      <c r="N4" s="169"/>
    </row>
    <row r="5" spans="1:14">
      <c r="A5" s="164"/>
      <c r="B5" s="164"/>
      <c r="C5" s="164"/>
      <c r="D5" s="164"/>
      <c r="E5" s="165"/>
      <c r="F5" s="165"/>
      <c r="G5" s="166"/>
      <c r="H5" s="167"/>
      <c r="I5" s="165"/>
      <c r="J5" s="165"/>
      <c r="K5" s="168"/>
      <c r="L5" s="168"/>
      <c r="M5" s="169"/>
      <c r="N5" s="169"/>
    </row>
    <row r="6" spans="1:14">
      <c r="A6" s="164"/>
      <c r="B6" s="164"/>
      <c r="C6" s="164"/>
      <c r="D6" s="164"/>
      <c r="E6" s="165"/>
      <c r="F6" s="165"/>
      <c r="G6" s="166"/>
      <c r="H6" s="167"/>
      <c r="I6" s="165"/>
      <c r="J6" s="165"/>
      <c r="K6" s="168"/>
      <c r="L6" s="168"/>
      <c r="M6" s="169"/>
      <c r="N6" s="169"/>
    </row>
    <row r="7" spans="1:14">
      <c r="A7" s="164"/>
      <c r="B7" s="164"/>
      <c r="C7" s="164"/>
      <c r="D7" s="164"/>
      <c r="E7" s="165"/>
      <c r="F7" s="165"/>
      <c r="G7" s="166"/>
      <c r="H7" s="167"/>
      <c r="I7" s="165"/>
      <c r="J7" s="165"/>
      <c r="K7" s="168"/>
      <c r="L7" s="168"/>
      <c r="M7" s="169"/>
      <c r="N7" s="169"/>
    </row>
    <row r="8" spans="1:14">
      <c r="A8" s="164"/>
      <c r="B8" s="164"/>
      <c r="C8" s="164"/>
      <c r="D8" s="164"/>
      <c r="E8" s="165"/>
      <c r="F8" s="165"/>
      <c r="G8" s="166"/>
      <c r="H8" s="167"/>
      <c r="I8" s="165"/>
      <c r="J8" s="165"/>
      <c r="K8" s="168"/>
      <c r="L8" s="168"/>
      <c r="M8" s="169"/>
      <c r="N8" s="169"/>
    </row>
    <row r="9" spans="1:14">
      <c r="A9" s="164"/>
      <c r="B9" s="164"/>
      <c r="C9" s="164"/>
      <c r="D9" s="164"/>
      <c r="E9" s="165"/>
      <c r="F9" s="165"/>
      <c r="G9" s="166"/>
      <c r="H9" s="167"/>
      <c r="I9" s="165"/>
      <c r="J9" s="165"/>
      <c r="K9" s="168"/>
      <c r="L9" s="168"/>
      <c r="M9" s="169"/>
      <c r="N9" s="169"/>
    </row>
    <row r="10" spans="1:14">
      <c r="A10" s="164"/>
      <c r="B10" s="164"/>
      <c r="C10" s="164"/>
      <c r="D10" s="164"/>
      <c r="E10" s="165"/>
      <c r="F10" s="165"/>
      <c r="G10" s="166"/>
      <c r="H10" s="167"/>
      <c r="I10" s="165"/>
      <c r="J10" s="165"/>
      <c r="K10" s="168"/>
      <c r="L10" s="168"/>
      <c r="M10" s="169"/>
      <c r="N10" s="169"/>
    </row>
    <row r="11" spans="1:14">
      <c r="A11" s="164"/>
      <c r="B11" s="164"/>
      <c r="C11" s="164"/>
      <c r="D11" s="164"/>
      <c r="E11" s="165"/>
      <c r="F11" s="165"/>
      <c r="G11" s="166"/>
      <c r="H11" s="167"/>
      <c r="I11" s="165"/>
      <c r="J11" s="165"/>
      <c r="K11" s="168"/>
      <c r="L11" s="168"/>
      <c r="M11" s="169"/>
      <c r="N11" s="169"/>
    </row>
    <row r="12" spans="1:14">
      <c r="A12" s="164"/>
      <c r="B12" s="164"/>
      <c r="C12" s="164"/>
      <c r="D12" s="164"/>
      <c r="E12" s="165"/>
      <c r="F12" s="165"/>
      <c r="G12" s="166"/>
      <c r="H12" s="167"/>
      <c r="I12" s="165"/>
      <c r="J12" s="165"/>
      <c r="K12" s="168"/>
      <c r="L12" s="168"/>
      <c r="M12" s="169"/>
      <c r="N12" s="169"/>
    </row>
    <row r="13" spans="1:14">
      <c r="A13" s="164"/>
      <c r="B13" s="164"/>
      <c r="C13" s="164"/>
      <c r="D13" s="164"/>
      <c r="E13" s="165"/>
      <c r="F13" s="165"/>
      <c r="G13" s="166"/>
      <c r="H13" s="167"/>
      <c r="I13" s="165"/>
      <c r="J13" s="165"/>
      <c r="K13" s="168"/>
      <c r="L13" s="168"/>
      <c r="M13" s="169"/>
      <c r="N13" s="169"/>
    </row>
    <row r="14" spans="1:14">
      <c r="A14" s="164"/>
      <c r="B14" s="164"/>
      <c r="C14" s="164"/>
      <c r="D14" s="164"/>
      <c r="E14" s="165"/>
      <c r="F14" s="165"/>
      <c r="G14" s="166"/>
      <c r="H14" s="167"/>
      <c r="I14" s="165"/>
      <c r="J14" s="165"/>
      <c r="K14" s="168"/>
      <c r="L14" s="168"/>
      <c r="M14" s="169"/>
      <c r="N14" s="169"/>
    </row>
    <row r="15" spans="1:14">
      <c r="A15" s="164"/>
      <c r="B15" s="164"/>
      <c r="C15" s="164"/>
      <c r="D15" s="164"/>
      <c r="E15" s="165"/>
      <c r="F15" s="165"/>
      <c r="G15" s="166"/>
      <c r="H15" s="167"/>
      <c r="I15" s="165"/>
      <c r="J15" s="165"/>
      <c r="K15" s="168"/>
      <c r="L15" s="168"/>
      <c r="M15" s="169"/>
      <c r="N15" s="169"/>
    </row>
    <row r="16" spans="1:14">
      <c r="A16" s="164"/>
      <c r="B16" s="164"/>
      <c r="C16" s="164"/>
      <c r="D16" s="164"/>
      <c r="E16" s="165"/>
      <c r="F16" s="165"/>
      <c r="G16" s="166"/>
      <c r="H16" s="167"/>
      <c r="I16" s="165"/>
      <c r="J16" s="165"/>
      <c r="K16" s="168"/>
      <c r="L16" s="168"/>
      <c r="M16" s="169"/>
      <c r="N16" s="169"/>
    </row>
    <row r="17" spans="1:14">
      <c r="A17" s="164"/>
      <c r="B17" s="164"/>
      <c r="C17" s="164"/>
      <c r="D17" s="164"/>
      <c r="E17" s="165"/>
      <c r="F17" s="165"/>
      <c r="G17" s="166"/>
      <c r="H17" s="167"/>
      <c r="I17" s="165"/>
      <c r="J17" s="165"/>
      <c r="K17" s="168"/>
      <c r="L17" s="168"/>
      <c r="M17" s="169"/>
      <c r="N17" s="169"/>
    </row>
    <row r="18" spans="1:14">
      <c r="A18" s="164"/>
      <c r="B18" s="164"/>
      <c r="C18" s="164"/>
      <c r="D18" s="164"/>
      <c r="E18" s="165"/>
      <c r="F18" s="165"/>
      <c r="G18" s="166"/>
      <c r="H18" s="167"/>
      <c r="I18" s="165"/>
      <c r="J18" s="165"/>
      <c r="K18" s="168"/>
      <c r="L18" s="168"/>
      <c r="M18" s="169"/>
      <c r="N18" s="169"/>
    </row>
    <row r="19" spans="1:14">
      <c r="A19" s="164"/>
      <c r="B19" s="164"/>
      <c r="C19" s="164"/>
      <c r="D19" s="164"/>
      <c r="E19" s="165"/>
      <c r="F19" s="165"/>
      <c r="G19" s="166"/>
      <c r="H19" s="167"/>
      <c r="I19" s="165"/>
      <c r="J19" s="165"/>
      <c r="K19" s="168"/>
      <c r="L19" s="168"/>
      <c r="M19" s="169"/>
      <c r="N19" s="169"/>
    </row>
    <row r="20" spans="1:14">
      <c r="A20" s="164"/>
      <c r="B20" s="164"/>
      <c r="C20" s="164"/>
      <c r="D20" s="164"/>
      <c r="E20" s="165"/>
      <c r="F20" s="165"/>
      <c r="G20" s="166"/>
      <c r="H20" s="167"/>
      <c r="I20" s="165"/>
      <c r="J20" s="165"/>
      <c r="K20" s="168"/>
      <c r="L20" s="168"/>
      <c r="M20" s="169"/>
      <c r="N20" s="169"/>
    </row>
    <row r="21" spans="1:14">
      <c r="A21" s="164"/>
      <c r="B21" s="164"/>
      <c r="C21" s="164"/>
      <c r="D21" s="164"/>
      <c r="E21" s="165"/>
      <c r="F21" s="165"/>
      <c r="G21" s="166"/>
      <c r="H21" s="167"/>
      <c r="I21" s="165"/>
      <c r="J21" s="165"/>
      <c r="K21" s="168"/>
      <c r="L21" s="168"/>
      <c r="M21" s="169"/>
      <c r="N21" s="169"/>
    </row>
    <row r="22" spans="1:14">
      <c r="A22" s="164"/>
      <c r="B22" s="164"/>
      <c r="C22" s="164"/>
      <c r="D22" s="164"/>
      <c r="E22" s="165"/>
      <c r="F22" s="165"/>
      <c r="G22" s="166"/>
      <c r="H22" s="167"/>
      <c r="I22" s="165"/>
      <c r="J22" s="165"/>
      <c r="K22" s="168"/>
      <c r="L22" s="168"/>
      <c r="M22" s="169"/>
      <c r="N22" s="169"/>
    </row>
    <row r="23" spans="1:14">
      <c r="A23" s="164"/>
      <c r="B23" s="164"/>
      <c r="C23" s="164"/>
      <c r="D23" s="164"/>
      <c r="E23" s="165"/>
      <c r="F23" s="165"/>
      <c r="G23" s="166"/>
      <c r="H23" s="167"/>
      <c r="I23" s="165"/>
      <c r="J23" s="165"/>
      <c r="K23" s="168"/>
      <c r="L23" s="168"/>
      <c r="M23" s="169"/>
      <c r="N23" s="169"/>
    </row>
    <row r="24" spans="1:14">
      <c r="A24" s="164"/>
      <c r="B24" s="164"/>
      <c r="C24" s="164"/>
      <c r="D24" s="164"/>
      <c r="E24" s="165"/>
      <c r="F24" s="165"/>
      <c r="G24" s="166"/>
      <c r="H24" s="167"/>
      <c r="I24" s="165"/>
      <c r="J24" s="165"/>
      <c r="K24" s="168"/>
      <c r="L24" s="168"/>
      <c r="M24" s="169"/>
      <c r="N24" s="169"/>
    </row>
    <row r="25" spans="1:14">
      <c r="A25" s="141" t="s">
        <v>141</v>
      </c>
      <c r="B25" s="142"/>
      <c r="C25" s="170"/>
      <c r="D25" s="170"/>
      <c r="E25" s="171">
        <f>SUM(E4:F24)</f>
        <v>0</v>
      </c>
      <c r="F25" s="171"/>
      <c r="G25" s="172"/>
      <c r="H25" s="172"/>
      <c r="I25" s="173"/>
      <c r="J25" s="173"/>
      <c r="K25" s="147"/>
      <c r="L25" s="147"/>
      <c r="M25" s="147"/>
      <c r="N25" s="147"/>
    </row>
  </sheetData>
  <mergeCells count="161">
    <mergeCell ref="M25:N25"/>
    <mergeCell ref="A25:B25"/>
    <mergeCell ref="C25:D25"/>
    <mergeCell ref="E25:F25"/>
    <mergeCell ref="G25:H25"/>
    <mergeCell ref="I25:J25"/>
    <mergeCell ref="K25:L25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1:N21"/>
    <mergeCell ref="A22:B22"/>
    <mergeCell ref="C22:D22"/>
    <mergeCell ref="E22:F22"/>
    <mergeCell ref="G22:H22"/>
    <mergeCell ref="I22:J22"/>
    <mergeCell ref="K22:L22"/>
    <mergeCell ref="M22:N22"/>
    <mergeCell ref="A21:B21"/>
    <mergeCell ref="C21:D21"/>
    <mergeCell ref="E21:F21"/>
    <mergeCell ref="G21:H21"/>
    <mergeCell ref="I21:J21"/>
    <mergeCell ref="K21:L21"/>
    <mergeCell ref="M19:N19"/>
    <mergeCell ref="A20:B20"/>
    <mergeCell ref="C20:D20"/>
    <mergeCell ref="E20:F20"/>
    <mergeCell ref="G20:H20"/>
    <mergeCell ref="I20:J20"/>
    <mergeCell ref="K20:L20"/>
    <mergeCell ref="M20:N20"/>
    <mergeCell ref="A19:B19"/>
    <mergeCell ref="C19:D19"/>
    <mergeCell ref="E19:F19"/>
    <mergeCell ref="G19:H19"/>
    <mergeCell ref="I19:J19"/>
    <mergeCell ref="K19:L19"/>
    <mergeCell ref="M17:N17"/>
    <mergeCell ref="A18:B18"/>
    <mergeCell ref="C18:D18"/>
    <mergeCell ref="E18:F18"/>
    <mergeCell ref="G18:H18"/>
    <mergeCell ref="I18:J18"/>
    <mergeCell ref="K18:L18"/>
    <mergeCell ref="M18:N18"/>
    <mergeCell ref="A17:B17"/>
    <mergeCell ref="C17:D17"/>
    <mergeCell ref="E17:F17"/>
    <mergeCell ref="G17:H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C15:D15"/>
    <mergeCell ref="E15:F15"/>
    <mergeCell ref="G15:H15"/>
    <mergeCell ref="I15:J15"/>
    <mergeCell ref="K15:L15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9:N9"/>
    <mergeCell ref="A10:B10"/>
    <mergeCell ref="C10:D10"/>
    <mergeCell ref="E10:F10"/>
    <mergeCell ref="G10:H10"/>
    <mergeCell ref="I10:J10"/>
    <mergeCell ref="K10:L10"/>
    <mergeCell ref="M10:N10"/>
    <mergeCell ref="A9:B9"/>
    <mergeCell ref="C9:D9"/>
    <mergeCell ref="E9:F9"/>
    <mergeCell ref="G9:H9"/>
    <mergeCell ref="I9:J9"/>
    <mergeCell ref="K9:L9"/>
    <mergeCell ref="M7:N7"/>
    <mergeCell ref="A8:B8"/>
    <mergeCell ref="C8:D8"/>
    <mergeCell ref="E8:F8"/>
    <mergeCell ref="G8:H8"/>
    <mergeCell ref="I8:J8"/>
    <mergeCell ref="K8:L8"/>
    <mergeCell ref="M8:N8"/>
    <mergeCell ref="A7:B7"/>
    <mergeCell ref="C7:D7"/>
    <mergeCell ref="E7:F7"/>
    <mergeCell ref="G7:H7"/>
    <mergeCell ref="I7:J7"/>
    <mergeCell ref="K7:L7"/>
    <mergeCell ref="M5:N5"/>
    <mergeCell ref="A6:B6"/>
    <mergeCell ref="C6:D6"/>
    <mergeCell ref="E6:F6"/>
    <mergeCell ref="G6:H6"/>
    <mergeCell ref="I6:J6"/>
    <mergeCell ref="K6:L6"/>
    <mergeCell ref="M6:N6"/>
    <mergeCell ref="A5:B5"/>
    <mergeCell ref="C5:D5"/>
    <mergeCell ref="E5:F5"/>
    <mergeCell ref="G5:H5"/>
    <mergeCell ref="I5:J5"/>
    <mergeCell ref="K5:L5"/>
    <mergeCell ref="M3:N3"/>
    <mergeCell ref="A4:B4"/>
    <mergeCell ref="C4:D4"/>
    <mergeCell ref="E4:F4"/>
    <mergeCell ref="G4:H4"/>
    <mergeCell ref="I4:J4"/>
    <mergeCell ref="K4:L4"/>
    <mergeCell ref="M4:N4"/>
    <mergeCell ref="A3:B3"/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8"/>
  <sheetViews>
    <sheetView showGridLines="0" workbookViewId="0">
      <selection activeCell="E10" sqref="E10:F10"/>
    </sheetView>
  </sheetViews>
  <sheetFormatPr defaultRowHeight="15"/>
  <sheetData>
    <row r="1" spans="1:14" s="130" customFormat="1" ht="35.25" customHeight="1">
      <c r="A1" s="180" t="s">
        <v>202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3" spans="1:14" ht="42" customHeight="1">
      <c r="A3" s="176" t="s">
        <v>129</v>
      </c>
      <c r="B3" s="176"/>
      <c r="C3" s="176"/>
      <c r="D3" s="176"/>
      <c r="E3" s="177" t="s">
        <v>92</v>
      </c>
      <c r="F3" s="177"/>
      <c r="G3" s="89" t="s">
        <v>98</v>
      </c>
      <c r="H3" s="177" t="s">
        <v>99</v>
      </c>
      <c r="I3" s="177"/>
      <c r="J3" s="177" t="s">
        <v>100</v>
      </c>
      <c r="K3" s="177"/>
      <c r="L3" s="177" t="s">
        <v>130</v>
      </c>
      <c r="M3" s="177"/>
      <c r="N3" s="177"/>
    </row>
    <row r="4" spans="1:14">
      <c r="A4" s="174"/>
      <c r="B4" s="174"/>
      <c r="C4" s="174"/>
      <c r="D4" s="174"/>
      <c r="E4" s="168"/>
      <c r="F4" s="168"/>
      <c r="G4" s="96"/>
      <c r="H4" s="168"/>
      <c r="I4" s="168"/>
      <c r="J4" s="168"/>
      <c r="K4" s="168"/>
      <c r="L4" s="175"/>
      <c r="M4" s="175"/>
      <c r="N4" s="175"/>
    </row>
    <row r="5" spans="1:14">
      <c r="A5" s="174"/>
      <c r="B5" s="174"/>
      <c r="C5" s="174"/>
      <c r="D5" s="174"/>
      <c r="E5" s="168"/>
      <c r="F5" s="168"/>
      <c r="G5" s="96"/>
      <c r="H5" s="168"/>
      <c r="I5" s="168"/>
      <c r="J5" s="168"/>
      <c r="K5" s="168"/>
      <c r="L5" s="175"/>
      <c r="M5" s="175"/>
      <c r="N5" s="175"/>
    </row>
    <row r="6" spans="1:14">
      <c r="A6" s="174"/>
      <c r="B6" s="174"/>
      <c r="C6" s="174"/>
      <c r="D6" s="174"/>
      <c r="E6" s="168"/>
      <c r="F6" s="168"/>
      <c r="G6" s="96"/>
      <c r="H6" s="168"/>
      <c r="I6" s="168"/>
      <c r="J6" s="168"/>
      <c r="K6" s="168"/>
      <c r="L6" s="175"/>
      <c r="M6" s="175"/>
      <c r="N6" s="175"/>
    </row>
    <row r="7" spans="1:14">
      <c r="A7" s="174"/>
      <c r="B7" s="174"/>
      <c r="C7" s="174"/>
      <c r="D7" s="174"/>
      <c r="E7" s="168"/>
      <c r="F7" s="168"/>
      <c r="G7" s="96"/>
      <c r="H7" s="168"/>
      <c r="I7" s="168"/>
      <c r="J7" s="168"/>
      <c r="K7" s="168"/>
      <c r="L7" s="175"/>
      <c r="M7" s="175"/>
      <c r="N7" s="175"/>
    </row>
    <row r="8" spans="1:14">
      <c r="A8" s="174"/>
      <c r="B8" s="174"/>
      <c r="C8" s="174"/>
      <c r="D8" s="174"/>
      <c r="E8" s="168"/>
      <c r="F8" s="168"/>
      <c r="G8" s="96"/>
      <c r="H8" s="168"/>
      <c r="I8" s="168"/>
      <c r="J8" s="168"/>
      <c r="K8" s="168"/>
      <c r="L8" s="175"/>
      <c r="M8" s="175"/>
      <c r="N8" s="175"/>
    </row>
    <row r="9" spans="1:14">
      <c r="A9" s="174"/>
      <c r="B9" s="174"/>
      <c r="C9" s="174"/>
      <c r="D9" s="174"/>
      <c r="E9" s="168"/>
      <c r="F9" s="168"/>
      <c r="G9" s="96"/>
      <c r="H9" s="168"/>
      <c r="I9" s="168"/>
      <c r="J9" s="168"/>
      <c r="K9" s="168"/>
      <c r="L9" s="175"/>
      <c r="M9" s="175"/>
      <c r="N9" s="175"/>
    </row>
    <row r="10" spans="1:14">
      <c r="A10" s="174"/>
      <c r="B10" s="174"/>
      <c r="C10" s="174"/>
      <c r="D10" s="174"/>
      <c r="E10" s="168"/>
      <c r="F10" s="168"/>
      <c r="G10" s="96"/>
      <c r="H10" s="168"/>
      <c r="I10" s="168"/>
      <c r="J10" s="168"/>
      <c r="K10" s="168"/>
      <c r="L10" s="175"/>
      <c r="M10" s="175"/>
      <c r="N10" s="175"/>
    </row>
    <row r="11" spans="1:14">
      <c r="A11" s="174"/>
      <c r="B11" s="174"/>
      <c r="C11" s="174"/>
      <c r="D11" s="174"/>
      <c r="E11" s="168"/>
      <c r="F11" s="168"/>
      <c r="G11" s="96"/>
      <c r="H11" s="168"/>
      <c r="I11" s="168"/>
      <c r="J11" s="168"/>
      <c r="K11" s="168"/>
      <c r="L11" s="175"/>
      <c r="M11" s="175"/>
      <c r="N11" s="175"/>
    </row>
    <row r="12" spans="1:14">
      <c r="A12" s="174"/>
      <c r="B12" s="174"/>
      <c r="C12" s="174"/>
      <c r="D12" s="174"/>
      <c r="E12" s="168"/>
      <c r="F12" s="168"/>
      <c r="G12" s="96"/>
      <c r="H12" s="168"/>
      <c r="I12" s="168"/>
      <c r="J12" s="168"/>
      <c r="K12" s="168"/>
      <c r="L12" s="175"/>
      <c r="M12" s="175"/>
      <c r="N12" s="175"/>
    </row>
    <row r="13" spans="1:14">
      <c r="A13" s="174"/>
      <c r="B13" s="174"/>
      <c r="C13" s="174"/>
      <c r="D13" s="174"/>
      <c r="E13" s="168"/>
      <c r="F13" s="168"/>
      <c r="G13" s="96"/>
      <c r="H13" s="168"/>
      <c r="I13" s="168"/>
      <c r="J13" s="168"/>
      <c r="K13" s="168"/>
      <c r="L13" s="175"/>
      <c r="M13" s="175"/>
      <c r="N13" s="175"/>
    </row>
    <row r="14" spans="1:14">
      <c r="A14" s="174"/>
      <c r="B14" s="174"/>
      <c r="C14" s="174"/>
      <c r="D14" s="174"/>
      <c r="E14" s="168"/>
      <c r="F14" s="168"/>
      <c r="G14" s="96"/>
      <c r="H14" s="168"/>
      <c r="I14" s="168"/>
      <c r="J14" s="168"/>
      <c r="K14" s="168"/>
      <c r="L14" s="175"/>
      <c r="M14" s="175"/>
      <c r="N14" s="175"/>
    </row>
    <row r="15" spans="1:14">
      <c r="A15" s="174"/>
      <c r="B15" s="174"/>
      <c r="C15" s="174"/>
      <c r="D15" s="174"/>
      <c r="E15" s="168"/>
      <c r="F15" s="168"/>
      <c r="G15" s="96"/>
      <c r="H15" s="168"/>
      <c r="I15" s="168"/>
      <c r="J15" s="168"/>
      <c r="K15" s="168"/>
      <c r="L15" s="175"/>
      <c r="M15" s="175"/>
      <c r="N15" s="175"/>
    </row>
    <row r="16" spans="1:14">
      <c r="A16" s="178" t="s">
        <v>101</v>
      </c>
      <c r="B16" s="178"/>
      <c r="C16" s="178"/>
      <c r="D16" s="178"/>
      <c r="E16" s="173"/>
      <c r="F16" s="173"/>
      <c r="G16" s="85">
        <f>SUM(G4:G15)</f>
        <v>0</v>
      </c>
      <c r="H16" s="173"/>
      <c r="I16" s="173"/>
      <c r="J16" s="173"/>
      <c r="K16" s="173"/>
      <c r="L16" s="179"/>
      <c r="M16" s="179"/>
      <c r="N16" s="179"/>
    </row>
    <row r="17" spans="1:14">
      <c r="A17" s="178" t="s">
        <v>158</v>
      </c>
      <c r="B17" s="178"/>
      <c r="C17" s="178"/>
      <c r="D17" s="178"/>
      <c r="E17" s="173"/>
      <c r="F17" s="173"/>
      <c r="G17" s="85"/>
      <c r="H17" s="173"/>
      <c r="I17" s="173"/>
      <c r="J17" s="173"/>
      <c r="K17" s="173"/>
      <c r="L17" s="179"/>
      <c r="M17" s="179"/>
      <c r="N17" s="179"/>
    </row>
    <row r="18" spans="1:14">
      <c r="A18" s="178" t="s">
        <v>168</v>
      </c>
      <c r="B18" s="178"/>
      <c r="C18" s="178"/>
      <c r="D18" s="178"/>
      <c r="E18" s="173"/>
      <c r="F18" s="173"/>
      <c r="G18" s="85"/>
      <c r="H18" s="173"/>
      <c r="I18" s="173"/>
      <c r="J18" s="173"/>
      <c r="K18" s="173"/>
      <c r="L18" s="179"/>
      <c r="M18" s="179"/>
      <c r="N18" s="179"/>
    </row>
  </sheetData>
  <mergeCells count="81">
    <mergeCell ref="A1:N1"/>
    <mergeCell ref="A17:D17"/>
    <mergeCell ref="E17:F17"/>
    <mergeCell ref="H17:I17"/>
    <mergeCell ref="J17:K17"/>
    <mergeCell ref="L17:N17"/>
    <mergeCell ref="A15:D15"/>
    <mergeCell ref="E15:F15"/>
    <mergeCell ref="H15:I15"/>
    <mergeCell ref="J15:K15"/>
    <mergeCell ref="L15:N15"/>
    <mergeCell ref="A16:D16"/>
    <mergeCell ref="E16:F16"/>
    <mergeCell ref="H16:I16"/>
    <mergeCell ref="J16:K16"/>
    <mergeCell ref="L16:N16"/>
    <mergeCell ref="A18:D18"/>
    <mergeCell ref="E18:F18"/>
    <mergeCell ref="H18:I18"/>
    <mergeCell ref="J18:K18"/>
    <mergeCell ref="L18:N18"/>
    <mergeCell ref="A13:D13"/>
    <mergeCell ref="E13:F13"/>
    <mergeCell ref="H13:I13"/>
    <mergeCell ref="J13:K13"/>
    <mergeCell ref="L13:N13"/>
    <mergeCell ref="A14:D14"/>
    <mergeCell ref="E14:F14"/>
    <mergeCell ref="H14:I14"/>
    <mergeCell ref="J14:K14"/>
    <mergeCell ref="L14:N14"/>
    <mergeCell ref="A11:D11"/>
    <mergeCell ref="E11:F11"/>
    <mergeCell ref="H11:I11"/>
    <mergeCell ref="J11:K11"/>
    <mergeCell ref="L11:N11"/>
    <mergeCell ref="A12:D12"/>
    <mergeCell ref="E12:F12"/>
    <mergeCell ref="H12:I12"/>
    <mergeCell ref="J12:K12"/>
    <mergeCell ref="L12:N12"/>
    <mergeCell ref="A9:D9"/>
    <mergeCell ref="E9:F9"/>
    <mergeCell ref="H9:I9"/>
    <mergeCell ref="J9:K9"/>
    <mergeCell ref="L9:N9"/>
    <mergeCell ref="A10:D10"/>
    <mergeCell ref="E10:F10"/>
    <mergeCell ref="H10:I10"/>
    <mergeCell ref="J10:K10"/>
    <mergeCell ref="L10:N10"/>
    <mergeCell ref="A7:D7"/>
    <mergeCell ref="E7:F7"/>
    <mergeCell ref="H7:I7"/>
    <mergeCell ref="J7:K7"/>
    <mergeCell ref="L7:N7"/>
    <mergeCell ref="A8:D8"/>
    <mergeCell ref="E8:F8"/>
    <mergeCell ref="H8:I8"/>
    <mergeCell ref="J8:K8"/>
    <mergeCell ref="L8:N8"/>
    <mergeCell ref="A5:D5"/>
    <mergeCell ref="E5:F5"/>
    <mergeCell ref="H5:I5"/>
    <mergeCell ref="J5:K5"/>
    <mergeCell ref="L5:N5"/>
    <mergeCell ref="A6:D6"/>
    <mergeCell ref="E6:F6"/>
    <mergeCell ref="H6:I6"/>
    <mergeCell ref="J6:K6"/>
    <mergeCell ref="L6:N6"/>
    <mergeCell ref="A3:D3"/>
    <mergeCell ref="E3:F3"/>
    <mergeCell ref="H3:I3"/>
    <mergeCell ref="J3:K3"/>
    <mergeCell ref="L3:N3"/>
    <mergeCell ref="A4:D4"/>
    <mergeCell ref="E4:F4"/>
    <mergeCell ref="H4:I4"/>
    <mergeCell ref="J4:K4"/>
    <mergeCell ref="L4:N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Руководство</vt:lpstr>
      <vt:lpstr>Ф1иФ2</vt:lpstr>
      <vt:lpstr>ДП</vt:lpstr>
      <vt:lpstr>Кредитный портфель</vt:lpstr>
      <vt:lpstr>Графики погашения</vt:lpstr>
      <vt:lpstr>Выданные поручительства</vt:lpstr>
      <vt:lpstr>Выданные векселя</vt:lpstr>
      <vt:lpstr>Судебные иски</vt:lpstr>
      <vt:lpstr>1170</vt:lpstr>
      <vt:lpstr>1240</vt:lpstr>
      <vt:lpstr>1230</vt:lpstr>
      <vt:lpstr>1520</vt:lpstr>
      <vt:lpstr>1410</vt:lpstr>
      <vt:lpstr>1510</vt:lpstr>
      <vt:lpstr>2120</vt:lpstr>
      <vt:lpstr>Справочник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2023-03-20T10:07:07Z</dcterms:modified>
</cp:coreProperties>
</file>